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wao_\Desktop\水連関係\日本スポーツマスターズ2024 長崎大会\"/>
    </mc:Choice>
  </mc:AlternateContent>
  <xr:revisionPtr revIDLastSave="0" documentId="8_{133924AB-9D20-4734-9485-2CAAD5FF5E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個人エントリーシート" sheetId="1" r:id="rId1"/>
    <sheet name="リレーエントリーシート" sheetId="11" r:id="rId2"/>
    <sheet name="マスタ" sheetId="10" r:id="rId3"/>
  </sheets>
  <definedNames>
    <definedName name="リレー区分">マスタ!$C$2:$C$10</definedName>
    <definedName name="リレー種目">マスタ!$G$2:$G$3</definedName>
    <definedName name="個人区分">マスタ!$A$2:$A$19</definedName>
    <definedName name="個人種目">マスタ!$E$2:$E$10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1" l="1"/>
  <c r="S5" i="11"/>
  <c r="S3" i="11"/>
  <c r="S8" i="11"/>
  <c r="S6" i="11"/>
  <c r="S7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" i="11"/>
  <c r="G2" i="11"/>
  <c r="P3" i="1"/>
  <c r="U3" i="1"/>
  <c r="V3" i="1"/>
  <c r="W3" i="1"/>
  <c r="X3" i="1"/>
  <c r="AA3" i="1"/>
  <c r="AC3" i="1"/>
  <c r="AD3" i="1"/>
  <c r="AJ3" i="1"/>
  <c r="AK3" i="1"/>
  <c r="AL3" i="1"/>
  <c r="AM3" i="1"/>
  <c r="AN3" i="1"/>
  <c r="AO3" i="1"/>
  <c r="U4" i="1"/>
  <c r="V4" i="1"/>
  <c r="W4" i="1"/>
  <c r="X4" i="1"/>
  <c r="AA4" i="1"/>
  <c r="AC4" i="1"/>
  <c r="AD4" i="1"/>
  <c r="AJ4" i="1"/>
  <c r="AK4" i="1"/>
  <c r="AL4" i="1"/>
  <c r="AM4" i="1"/>
  <c r="AN4" i="1"/>
  <c r="AO4" i="1"/>
  <c r="U5" i="1"/>
  <c r="V5" i="1"/>
  <c r="W5" i="1"/>
  <c r="X5" i="1"/>
  <c r="AA5" i="1"/>
  <c r="AC5" i="1"/>
  <c r="AD5" i="1"/>
  <c r="AJ5" i="1"/>
  <c r="AK5" i="1"/>
  <c r="AL5" i="1"/>
  <c r="AM5" i="1"/>
  <c r="AN5" i="1"/>
  <c r="AO5" i="1"/>
  <c r="U6" i="1"/>
  <c r="V6" i="1"/>
  <c r="W6" i="1"/>
  <c r="X6" i="1"/>
  <c r="AA6" i="1"/>
  <c r="AC6" i="1"/>
  <c r="AD6" i="1"/>
  <c r="AJ6" i="1"/>
  <c r="AK6" i="1"/>
  <c r="AL6" i="1"/>
  <c r="AM6" i="1"/>
  <c r="AN6" i="1"/>
  <c r="AO6" i="1"/>
  <c r="U7" i="1"/>
  <c r="V7" i="1"/>
  <c r="W7" i="1"/>
  <c r="X7" i="1"/>
  <c r="AA7" i="1"/>
  <c r="AC7" i="1"/>
  <c r="AD7" i="1"/>
  <c r="AJ7" i="1"/>
  <c r="AK7" i="1"/>
  <c r="AL7" i="1"/>
  <c r="AM7" i="1"/>
  <c r="AN7" i="1"/>
  <c r="AO7" i="1"/>
  <c r="U8" i="1"/>
  <c r="V8" i="1"/>
  <c r="W8" i="1"/>
  <c r="X8" i="1"/>
  <c r="AA8" i="1"/>
  <c r="AC8" i="1"/>
  <c r="AD8" i="1"/>
  <c r="AJ8" i="1"/>
  <c r="AK8" i="1"/>
  <c r="AL8" i="1"/>
  <c r="AM8" i="1"/>
  <c r="AN8" i="1"/>
  <c r="AO8" i="1"/>
  <c r="U9" i="1"/>
  <c r="V9" i="1"/>
  <c r="W9" i="1"/>
  <c r="X9" i="1"/>
  <c r="AA9" i="1"/>
  <c r="AC9" i="1"/>
  <c r="AD9" i="1"/>
  <c r="AJ9" i="1"/>
  <c r="AK9" i="1"/>
  <c r="AL9" i="1"/>
  <c r="AM9" i="1"/>
  <c r="AN9" i="1"/>
  <c r="AO9" i="1"/>
  <c r="U10" i="1"/>
  <c r="V10" i="1"/>
  <c r="W10" i="1"/>
  <c r="X10" i="1"/>
  <c r="AA10" i="1"/>
  <c r="AC10" i="1"/>
  <c r="AD10" i="1"/>
  <c r="AJ10" i="1"/>
  <c r="AK10" i="1"/>
  <c r="AL10" i="1"/>
  <c r="AM10" i="1"/>
  <c r="AN10" i="1"/>
  <c r="AO10" i="1"/>
  <c r="U11" i="1"/>
  <c r="V11" i="1"/>
  <c r="W11" i="1"/>
  <c r="X11" i="1"/>
  <c r="AA11" i="1"/>
  <c r="AC11" i="1"/>
  <c r="AD11" i="1"/>
  <c r="AJ11" i="1"/>
  <c r="AK11" i="1"/>
  <c r="AL11" i="1"/>
  <c r="AM11" i="1"/>
  <c r="AN11" i="1"/>
  <c r="AO11" i="1"/>
  <c r="U12" i="1"/>
  <c r="V12" i="1"/>
  <c r="W12" i="1"/>
  <c r="X12" i="1"/>
  <c r="AA12" i="1"/>
  <c r="AC12" i="1"/>
  <c r="AD12" i="1"/>
  <c r="AJ12" i="1"/>
  <c r="AK12" i="1"/>
  <c r="AL12" i="1"/>
  <c r="AM12" i="1"/>
  <c r="AN12" i="1"/>
  <c r="AO12" i="1"/>
  <c r="U13" i="1"/>
  <c r="V13" i="1"/>
  <c r="W13" i="1"/>
  <c r="X13" i="1"/>
  <c r="AA13" i="1"/>
  <c r="AC13" i="1"/>
  <c r="AD13" i="1"/>
  <c r="AJ13" i="1"/>
  <c r="AK13" i="1"/>
  <c r="AL13" i="1"/>
  <c r="AM13" i="1"/>
  <c r="AN13" i="1"/>
  <c r="AO13" i="1"/>
  <c r="U14" i="1"/>
  <c r="V14" i="1"/>
  <c r="W14" i="1"/>
  <c r="X14" i="1"/>
  <c r="AA14" i="1"/>
  <c r="AC14" i="1"/>
  <c r="AD14" i="1"/>
  <c r="AJ14" i="1"/>
  <c r="AK14" i="1"/>
  <c r="AL14" i="1"/>
  <c r="AM14" i="1"/>
  <c r="AN14" i="1"/>
  <c r="AO14" i="1"/>
  <c r="U15" i="1"/>
  <c r="V15" i="1"/>
  <c r="W15" i="1"/>
  <c r="X15" i="1"/>
  <c r="AA15" i="1"/>
  <c r="AC15" i="1"/>
  <c r="AD15" i="1"/>
  <c r="AJ15" i="1"/>
  <c r="AK15" i="1"/>
  <c r="AL15" i="1"/>
  <c r="AM15" i="1"/>
  <c r="AN15" i="1"/>
  <c r="AO15" i="1"/>
  <c r="U16" i="1"/>
  <c r="V16" i="1"/>
  <c r="W16" i="1"/>
  <c r="X16" i="1"/>
  <c r="AA16" i="1"/>
  <c r="AC16" i="1"/>
  <c r="AD16" i="1"/>
  <c r="AJ16" i="1"/>
  <c r="AK16" i="1"/>
  <c r="AL16" i="1"/>
  <c r="AM16" i="1"/>
  <c r="AN16" i="1"/>
  <c r="AO16" i="1"/>
  <c r="U17" i="1"/>
  <c r="V17" i="1"/>
  <c r="W17" i="1"/>
  <c r="X17" i="1"/>
  <c r="AA17" i="1"/>
  <c r="AC17" i="1"/>
  <c r="AD17" i="1"/>
  <c r="AJ17" i="1"/>
  <c r="AK17" i="1"/>
  <c r="AL17" i="1"/>
  <c r="AM17" i="1"/>
  <c r="AN17" i="1"/>
  <c r="AO17" i="1"/>
  <c r="U18" i="1"/>
  <c r="V18" i="1"/>
  <c r="W18" i="1"/>
  <c r="X18" i="1"/>
  <c r="AA18" i="1"/>
  <c r="AC18" i="1"/>
  <c r="AD18" i="1"/>
  <c r="AJ18" i="1"/>
  <c r="AK18" i="1"/>
  <c r="AL18" i="1"/>
  <c r="AM18" i="1"/>
  <c r="AN18" i="1"/>
  <c r="AO18" i="1"/>
  <c r="U19" i="1"/>
  <c r="V19" i="1"/>
  <c r="W19" i="1"/>
  <c r="X19" i="1"/>
  <c r="AA19" i="1"/>
  <c r="AC19" i="1"/>
  <c r="AD19" i="1"/>
  <c r="AJ19" i="1"/>
  <c r="AK19" i="1"/>
  <c r="AL19" i="1"/>
  <c r="AM19" i="1"/>
  <c r="AN19" i="1"/>
  <c r="AO19" i="1"/>
  <c r="U20" i="1"/>
  <c r="V20" i="1"/>
  <c r="W20" i="1"/>
  <c r="X20" i="1"/>
  <c r="AA20" i="1"/>
  <c r="AC20" i="1"/>
  <c r="AD20" i="1"/>
  <c r="AJ20" i="1"/>
  <c r="AK20" i="1"/>
  <c r="AL20" i="1"/>
  <c r="AM20" i="1"/>
  <c r="AN20" i="1"/>
  <c r="AO20" i="1"/>
  <c r="U21" i="1"/>
  <c r="V21" i="1"/>
  <c r="W21" i="1"/>
  <c r="X21" i="1"/>
  <c r="AA21" i="1"/>
  <c r="AC21" i="1"/>
  <c r="AD21" i="1"/>
  <c r="AJ21" i="1"/>
  <c r="AK21" i="1"/>
  <c r="AL21" i="1"/>
  <c r="AM21" i="1"/>
  <c r="AN21" i="1"/>
  <c r="AO21" i="1"/>
  <c r="U22" i="1"/>
  <c r="V22" i="1"/>
  <c r="W22" i="1"/>
  <c r="X22" i="1"/>
  <c r="AA22" i="1"/>
  <c r="AC22" i="1"/>
  <c r="AD22" i="1"/>
  <c r="AJ22" i="1"/>
  <c r="AK22" i="1"/>
  <c r="AL22" i="1"/>
  <c r="AM22" i="1"/>
  <c r="AN22" i="1"/>
  <c r="AO22" i="1"/>
  <c r="U23" i="1"/>
  <c r="V23" i="1"/>
  <c r="W23" i="1"/>
  <c r="X23" i="1"/>
  <c r="AA23" i="1"/>
  <c r="AC23" i="1"/>
  <c r="AD23" i="1"/>
  <c r="AJ23" i="1"/>
  <c r="AK23" i="1"/>
  <c r="AL23" i="1"/>
  <c r="AM23" i="1"/>
  <c r="AN23" i="1"/>
  <c r="AO23" i="1"/>
  <c r="U24" i="1"/>
  <c r="V24" i="1"/>
  <c r="W24" i="1"/>
  <c r="X24" i="1"/>
  <c r="AA24" i="1"/>
  <c r="AC24" i="1"/>
  <c r="AD24" i="1"/>
  <c r="AJ24" i="1"/>
  <c r="AK24" i="1"/>
  <c r="AL24" i="1"/>
  <c r="AM24" i="1"/>
  <c r="AN24" i="1"/>
  <c r="AO24" i="1"/>
  <c r="U25" i="1"/>
  <c r="V25" i="1"/>
  <c r="W25" i="1"/>
  <c r="X25" i="1"/>
  <c r="AA25" i="1"/>
  <c r="AC25" i="1"/>
  <c r="AD25" i="1"/>
  <c r="AJ25" i="1"/>
  <c r="AK25" i="1"/>
  <c r="AL25" i="1"/>
  <c r="AM25" i="1"/>
  <c r="AN25" i="1"/>
  <c r="AO25" i="1"/>
  <c r="U26" i="1"/>
  <c r="V26" i="1"/>
  <c r="W26" i="1"/>
  <c r="X26" i="1"/>
  <c r="AA26" i="1"/>
  <c r="AC26" i="1"/>
  <c r="AD26" i="1"/>
  <c r="AJ26" i="1"/>
  <c r="AK26" i="1"/>
  <c r="AL26" i="1"/>
  <c r="AM26" i="1"/>
  <c r="AN26" i="1"/>
  <c r="AO26" i="1"/>
  <c r="U27" i="1"/>
  <c r="V27" i="1"/>
  <c r="W27" i="1"/>
  <c r="X27" i="1"/>
  <c r="AA27" i="1"/>
  <c r="AC27" i="1"/>
  <c r="AD27" i="1"/>
  <c r="AJ27" i="1"/>
  <c r="AK27" i="1"/>
  <c r="AL27" i="1"/>
  <c r="AM27" i="1"/>
  <c r="AN27" i="1"/>
  <c r="AO27" i="1"/>
  <c r="U28" i="1"/>
  <c r="V28" i="1"/>
  <c r="W28" i="1"/>
  <c r="X28" i="1"/>
  <c r="AA28" i="1"/>
  <c r="AC28" i="1"/>
  <c r="AD28" i="1"/>
  <c r="AJ28" i="1"/>
  <c r="AK28" i="1"/>
  <c r="AL28" i="1"/>
  <c r="AM28" i="1"/>
  <c r="AN28" i="1"/>
  <c r="AO28" i="1"/>
  <c r="U29" i="1"/>
  <c r="V29" i="1"/>
  <c r="W29" i="1"/>
  <c r="X29" i="1"/>
  <c r="AA29" i="1"/>
  <c r="AC29" i="1"/>
  <c r="AD29" i="1"/>
  <c r="AJ29" i="1"/>
  <c r="AK29" i="1"/>
  <c r="AL29" i="1"/>
  <c r="AM29" i="1"/>
  <c r="AN29" i="1"/>
  <c r="AO29" i="1"/>
  <c r="U30" i="1"/>
  <c r="V30" i="1"/>
  <c r="W30" i="1"/>
  <c r="X30" i="1"/>
  <c r="AA30" i="1"/>
  <c r="AC30" i="1"/>
  <c r="AD30" i="1"/>
  <c r="AJ30" i="1"/>
  <c r="AK30" i="1"/>
  <c r="AL30" i="1"/>
  <c r="AM30" i="1"/>
  <c r="AN30" i="1"/>
  <c r="AO30" i="1"/>
  <c r="U31" i="1"/>
  <c r="V31" i="1"/>
  <c r="W31" i="1"/>
  <c r="X31" i="1"/>
  <c r="AA31" i="1"/>
  <c r="AC31" i="1"/>
  <c r="AD31" i="1"/>
  <c r="AJ31" i="1"/>
  <c r="AK31" i="1"/>
  <c r="AL31" i="1"/>
  <c r="AM31" i="1"/>
  <c r="AN31" i="1"/>
  <c r="AO31" i="1"/>
  <c r="U32" i="1"/>
  <c r="V32" i="1"/>
  <c r="W32" i="1"/>
  <c r="X32" i="1"/>
  <c r="AA32" i="1"/>
  <c r="AC32" i="1"/>
  <c r="AD32" i="1"/>
  <c r="AJ32" i="1"/>
  <c r="AK32" i="1"/>
  <c r="AL32" i="1"/>
  <c r="AM32" i="1"/>
  <c r="AN32" i="1"/>
  <c r="AO32" i="1"/>
  <c r="U33" i="1"/>
  <c r="V33" i="1"/>
  <c r="W33" i="1"/>
  <c r="X33" i="1"/>
  <c r="AA33" i="1"/>
  <c r="AC33" i="1"/>
  <c r="AD33" i="1"/>
  <c r="AJ33" i="1"/>
  <c r="AK33" i="1"/>
  <c r="AL33" i="1"/>
  <c r="AM33" i="1"/>
  <c r="AN33" i="1"/>
  <c r="AO33" i="1"/>
  <c r="U34" i="1"/>
  <c r="V34" i="1"/>
  <c r="W34" i="1"/>
  <c r="X34" i="1"/>
  <c r="AA34" i="1"/>
  <c r="AC34" i="1"/>
  <c r="AD34" i="1"/>
  <c r="AJ34" i="1"/>
  <c r="AK34" i="1"/>
  <c r="AL34" i="1"/>
  <c r="AM34" i="1"/>
  <c r="AN34" i="1"/>
  <c r="AO34" i="1"/>
  <c r="U35" i="1"/>
  <c r="V35" i="1"/>
  <c r="W35" i="1"/>
  <c r="X35" i="1"/>
  <c r="AA35" i="1"/>
  <c r="AC35" i="1"/>
  <c r="AD35" i="1"/>
  <c r="AJ35" i="1"/>
  <c r="AK35" i="1"/>
  <c r="AL35" i="1"/>
  <c r="AM35" i="1"/>
  <c r="AN35" i="1"/>
  <c r="AO35" i="1"/>
  <c r="U36" i="1"/>
  <c r="V36" i="1"/>
  <c r="W36" i="1"/>
  <c r="X36" i="1"/>
  <c r="AA36" i="1"/>
  <c r="AC36" i="1"/>
  <c r="AD36" i="1"/>
  <c r="AJ36" i="1"/>
  <c r="AK36" i="1"/>
  <c r="AL36" i="1"/>
  <c r="AM36" i="1"/>
  <c r="AN36" i="1"/>
  <c r="AO36" i="1"/>
  <c r="U37" i="1"/>
  <c r="V37" i="1"/>
  <c r="W37" i="1"/>
  <c r="X37" i="1"/>
  <c r="AA37" i="1"/>
  <c r="AC37" i="1"/>
  <c r="AD37" i="1"/>
  <c r="AJ37" i="1"/>
  <c r="AK37" i="1"/>
  <c r="AL37" i="1"/>
  <c r="AM37" i="1"/>
  <c r="AN37" i="1"/>
  <c r="AO37" i="1"/>
  <c r="U38" i="1"/>
  <c r="V38" i="1"/>
  <c r="W38" i="1"/>
  <c r="X38" i="1"/>
  <c r="AA38" i="1"/>
  <c r="AC38" i="1"/>
  <c r="AD38" i="1"/>
  <c r="AJ38" i="1"/>
  <c r="AK38" i="1"/>
  <c r="AL38" i="1"/>
  <c r="AM38" i="1"/>
  <c r="AN38" i="1"/>
  <c r="AO38" i="1"/>
  <c r="U39" i="1"/>
  <c r="V39" i="1"/>
  <c r="W39" i="1"/>
  <c r="X39" i="1"/>
  <c r="AA39" i="1"/>
  <c r="AC39" i="1"/>
  <c r="AD39" i="1"/>
  <c r="AJ39" i="1"/>
  <c r="AK39" i="1"/>
  <c r="AL39" i="1"/>
  <c r="AM39" i="1"/>
  <c r="AN39" i="1"/>
  <c r="AO39" i="1"/>
  <c r="U40" i="1"/>
  <c r="V40" i="1"/>
  <c r="W40" i="1"/>
  <c r="X40" i="1"/>
  <c r="AA40" i="1"/>
  <c r="AC40" i="1"/>
  <c r="AD40" i="1"/>
  <c r="AJ40" i="1"/>
  <c r="AK40" i="1"/>
  <c r="AL40" i="1"/>
  <c r="AM40" i="1"/>
  <c r="AN40" i="1"/>
  <c r="AO40" i="1"/>
  <c r="U41" i="1"/>
  <c r="V41" i="1"/>
  <c r="W41" i="1"/>
  <c r="X41" i="1"/>
  <c r="AA41" i="1"/>
  <c r="AC41" i="1"/>
  <c r="AD41" i="1"/>
  <c r="AJ41" i="1"/>
  <c r="AK41" i="1"/>
  <c r="AL41" i="1"/>
  <c r="AM41" i="1"/>
  <c r="AN41" i="1"/>
  <c r="AO41" i="1"/>
  <c r="U42" i="1"/>
  <c r="V42" i="1"/>
  <c r="W42" i="1"/>
  <c r="X42" i="1"/>
  <c r="AA42" i="1"/>
  <c r="AC42" i="1"/>
  <c r="AD42" i="1"/>
  <c r="AJ42" i="1"/>
  <c r="AK42" i="1"/>
  <c r="AL42" i="1"/>
  <c r="AM42" i="1"/>
  <c r="AN42" i="1"/>
  <c r="AO42" i="1"/>
  <c r="AO2" i="1"/>
  <c r="AN2" i="1"/>
  <c r="AL2" i="1"/>
  <c r="AM2" i="1"/>
  <c r="AK2" i="1"/>
  <c r="AJ2" i="1"/>
  <c r="AD2" i="1"/>
  <c r="AC2" i="1"/>
  <c r="AA2" i="1"/>
  <c r="X2" i="1"/>
  <c r="W2" i="1"/>
  <c r="V2" i="1"/>
  <c r="U2" i="1"/>
  <c r="P2" i="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S2" i="11"/>
  <c r="C2" i="1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3" i="11"/>
</calcChain>
</file>

<file path=xl/sharedStrings.xml><?xml version="1.0" encoding="utf-8"?>
<sst xmlns="http://schemas.openxmlformats.org/spreadsheetml/2006/main" count="224" uniqueCount="180">
  <si>
    <t>生年月日(8)</t>
  </si>
  <si>
    <t>01</t>
  </si>
  <si>
    <t>4</t>
  </si>
  <si>
    <t>男子</t>
  </si>
  <si>
    <t>性別</t>
    <phoneticPr fontId="1"/>
  </si>
  <si>
    <t>No</t>
    <phoneticPr fontId="1"/>
  </si>
  <si>
    <t>1</t>
    <phoneticPr fontId="1"/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</si>
  <si>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</si>
  <si>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</si>
  <si>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</si>
  <si>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</si>
  <si>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</si>
  <si>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</si>
  <si>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</si>
  <si>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</si>
  <si>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</si>
  <si>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</si>
  <si>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</si>
  <si>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</si>
  <si>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</si>
  <si>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</si>
  <si>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</si>
  <si>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</si>
  <si>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</si>
  <si>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</si>
  <si>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</si>
  <si>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</si>
  <si>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</si>
  <si>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</si>
  <si>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</si>
  <si>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</si>
  <si>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</si>
  <si>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</si>
  <si>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</si>
  <si>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</si>
  <si>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</si>
  <si>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</si>
  <si>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</si>
  <si>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</si>
  <si>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</si>
  <si>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</si>
  <si>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</si>
  <si>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</si>
  <si>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</si>
  <si>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</si>
  <si>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性別コード</t>
    <rPh sb="0" eb="2">
      <t>セイベツ</t>
    </rPh>
    <phoneticPr fontId="1"/>
  </si>
  <si>
    <t>ｶﾅ氏名(30)</t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</si>
  <si>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</si>
  <si>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</si>
  <si>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</si>
  <si>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</si>
  <si>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</si>
  <si>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</si>
  <si>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</si>
  <si>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</si>
  <si>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18～24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</si>
  <si>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</si>
  <si>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</si>
  <si>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</si>
  <si>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</si>
  <si>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</si>
  <si>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</si>
  <si>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</si>
  <si>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</si>
  <si>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</si>
  <si>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</si>
  <si>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</si>
  <si>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</si>
  <si>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</si>
  <si>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</si>
  <si>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</si>
  <si>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</si>
  <si>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</si>
  <si>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年齢区分</t>
    <rPh sb="0" eb="2">
      <t>ネンレイ</t>
    </rPh>
    <rPh sb="2" eb="4">
      <t>クブン</t>
    </rPh>
    <phoneticPr fontId="1"/>
  </si>
  <si>
    <t>個人</t>
    <rPh sb="0" eb="2">
      <t>コジン</t>
    </rPh>
    <phoneticPr fontId="2"/>
  </si>
  <si>
    <t>リレー</t>
    <phoneticPr fontId="2"/>
  </si>
  <si>
    <t>72～119</t>
  </si>
  <si>
    <t>120～159</t>
  </si>
  <si>
    <t>160～199</t>
  </si>
  <si>
    <t>200～239</t>
  </si>
  <si>
    <t>240～279</t>
  </si>
  <si>
    <t>280～319</t>
  </si>
  <si>
    <t>320～359</t>
  </si>
  <si>
    <t>360～399</t>
  </si>
  <si>
    <t>個人種目</t>
    <rPh sb="0" eb="2">
      <t>コジン</t>
    </rPh>
    <rPh sb="2" eb="4">
      <t>シュモク</t>
    </rPh>
    <phoneticPr fontId="2"/>
  </si>
  <si>
    <t>50ｍ自由形</t>
  </si>
  <si>
    <t>100ｍ自由形</t>
  </si>
  <si>
    <t>10100</t>
  </si>
  <si>
    <t>50ｍ背泳ぎ</t>
  </si>
  <si>
    <t>100ｍ背泳ぎ</t>
  </si>
  <si>
    <t>20100</t>
  </si>
  <si>
    <t>50ｍ平泳ぎ</t>
  </si>
  <si>
    <t>100ｍ平泳ぎ</t>
  </si>
  <si>
    <t>30100</t>
  </si>
  <si>
    <t>50ｍバタフライ</t>
  </si>
  <si>
    <t>100ｍバタフライ</t>
  </si>
  <si>
    <t>10050</t>
  </si>
  <si>
    <t>20050</t>
  </si>
  <si>
    <t>30050</t>
  </si>
  <si>
    <t>40050</t>
  </si>
  <si>
    <t>40100</t>
  </si>
  <si>
    <t>200ｍ個人メドレー</t>
    <rPh sb="4" eb="6">
      <t>コジン</t>
    </rPh>
    <phoneticPr fontId="2"/>
  </si>
  <si>
    <t>50200</t>
  </si>
  <si>
    <t>所属名</t>
    <rPh sb="0" eb="3">
      <t>ショゾクメイ</t>
    </rPh>
    <phoneticPr fontId="1"/>
  </si>
  <si>
    <t>ｶﾅ所属</t>
    <rPh sb="2" eb="4">
      <t>ショゾク</t>
    </rPh>
    <phoneticPr fontId="1"/>
  </si>
  <si>
    <t>年齢コード</t>
    <rPh sb="0" eb="2">
      <t>ネンレイ</t>
    </rPh>
    <phoneticPr fontId="1"/>
  </si>
  <si>
    <t>日本マスターズ協会登録番号</t>
  </si>
  <si>
    <t>個人出場
種目数</t>
    <rPh sb="0" eb="2">
      <t>コジン</t>
    </rPh>
    <rPh sb="2" eb="4">
      <t>シュツジョウ</t>
    </rPh>
    <rPh sb="5" eb="7">
      <t>シュモク</t>
    </rPh>
    <rPh sb="7" eb="8">
      <t>スウ</t>
    </rPh>
    <phoneticPr fontId="1"/>
  </si>
  <si>
    <t>リレー種目</t>
    <rPh sb="3" eb="5">
      <t>シュモク</t>
    </rPh>
    <phoneticPr fontId="2"/>
  </si>
  <si>
    <t>200ｍフリーリレー</t>
    <phoneticPr fontId="2"/>
  </si>
  <si>
    <t>200ｍメドレーリレー</t>
    <phoneticPr fontId="2"/>
  </si>
  <si>
    <t>400～439</t>
    <phoneticPr fontId="2"/>
  </si>
  <si>
    <t>エントリーコード</t>
    <phoneticPr fontId="1"/>
  </si>
  <si>
    <t>第1泳者</t>
    <rPh sb="0" eb="1">
      <t>ダイ</t>
    </rPh>
    <rPh sb="2" eb="4">
      <t>エイシャ</t>
    </rPh>
    <phoneticPr fontId="2"/>
  </si>
  <si>
    <t>ｴﾝﾄﾘｰ種目</t>
    <rPh sb="5" eb="7">
      <t>シュモク</t>
    </rPh>
    <phoneticPr fontId="1"/>
  </si>
  <si>
    <t>ｴﾝﾄﾘｰ種目1</t>
    <phoneticPr fontId="1"/>
  </si>
  <si>
    <t>ｴﾝﾄﾘｰ種目2</t>
    <phoneticPr fontId="1"/>
  </si>
  <si>
    <t>ｴﾝﾄﾘｰ種目3</t>
    <phoneticPr fontId="1"/>
  </si>
  <si>
    <t>第2泳者</t>
    <rPh sb="0" eb="1">
      <t>ダイ</t>
    </rPh>
    <rPh sb="2" eb="4">
      <t>エイシャ</t>
    </rPh>
    <phoneticPr fontId="2"/>
  </si>
  <si>
    <t>第3泳者</t>
    <rPh sb="0" eb="1">
      <t>ダイ</t>
    </rPh>
    <rPh sb="2" eb="4">
      <t>エイシャ</t>
    </rPh>
    <phoneticPr fontId="2"/>
  </si>
  <si>
    <t>第4泳者</t>
    <rPh sb="0" eb="1">
      <t>ダイ</t>
    </rPh>
    <rPh sb="2" eb="4">
      <t>エイシャ</t>
    </rPh>
    <phoneticPr fontId="2"/>
  </si>
  <si>
    <t>漢字氏名（30）</t>
    <phoneticPr fontId="1"/>
  </si>
  <si>
    <t>例</t>
    <rPh sb="0" eb="1">
      <t>レイ</t>
    </rPh>
    <phoneticPr fontId="1"/>
  </si>
  <si>
    <t>福井　一郎</t>
    <rPh sb="0" eb="2">
      <t>フクイ</t>
    </rPh>
    <rPh sb="3" eb="5">
      <t>イチロウ</t>
    </rPh>
    <phoneticPr fontId="1"/>
  </si>
  <si>
    <t>ﾌｸｲ ｲﾁﾛｳ</t>
    <phoneticPr fontId="1"/>
  </si>
  <si>
    <t>福井</t>
    <rPh sb="0" eb="2">
      <t>フクイ</t>
    </rPh>
    <phoneticPr fontId="1"/>
  </si>
  <si>
    <t>ﾌｸｲ</t>
    <phoneticPr fontId="1"/>
  </si>
  <si>
    <r>
      <t xml:space="preserve">ｴﾝﾄﾘｰ1ﾀｲﾑ
</t>
    </r>
    <r>
      <rPr>
        <sz val="10"/>
        <color rgb="FFFF0000"/>
        <rFont val="ＭＳ Ｐゴシック"/>
        <family val="3"/>
        <charset val="128"/>
      </rPr>
      <t>分と秒の間は区切りなし</t>
    </r>
    <rPh sb="16" eb="18">
      <t>クギ</t>
    </rPh>
    <phoneticPr fontId="1"/>
  </si>
  <si>
    <t>敦賀市</t>
    <rPh sb="0" eb="3">
      <t>ツルガシ</t>
    </rPh>
    <phoneticPr fontId="2"/>
  </si>
  <si>
    <t>ﾂﾙｶﾞｼ</t>
    <phoneticPr fontId="2"/>
  </si>
  <si>
    <t>200ｍメドレーリレー</t>
  </si>
  <si>
    <r>
      <t xml:space="preserve">ｴﾝﾄﾘｰ2ﾀｲﾑ
</t>
    </r>
    <r>
      <rPr>
        <sz val="10"/>
        <color rgb="FFFF0000"/>
        <rFont val="ＭＳ Ｐゴシック"/>
        <family val="3"/>
        <charset val="128"/>
      </rPr>
      <t>分と秒の間は区切りなし</t>
    </r>
    <rPh sb="16" eb="18">
      <t>クギ</t>
    </rPh>
    <phoneticPr fontId="1"/>
  </si>
  <si>
    <r>
      <t xml:space="preserve">ｴﾝﾄﾘｰ3ﾀｲﾑ
</t>
    </r>
    <r>
      <rPr>
        <sz val="10"/>
        <color rgb="FFFF0000"/>
        <rFont val="ＭＳ Ｐゴシック"/>
        <family val="3"/>
        <charset val="128"/>
      </rPr>
      <t>分と秒の間は区切りなし</t>
    </r>
    <rPh sb="16" eb="18">
      <t>クギ</t>
    </rPh>
    <phoneticPr fontId="1"/>
  </si>
  <si>
    <r>
      <t xml:space="preserve">ｴﾝﾄﾘｰﾀｲﾑ
</t>
    </r>
    <r>
      <rPr>
        <sz val="10"/>
        <color rgb="FFFF0000"/>
        <rFont val="ＭＳ Ｐゴシック"/>
        <family val="3"/>
        <charset val="128"/>
      </rPr>
      <t>分と秒の間は区切りなし</t>
    </r>
    <rPh sb="15" eb="17">
      <t>クギ</t>
    </rPh>
    <phoneticPr fontId="1"/>
  </si>
  <si>
    <t>越前　次郎</t>
    <rPh sb="0" eb="2">
      <t>エチゼン</t>
    </rPh>
    <rPh sb="3" eb="5">
      <t>ジロウ</t>
    </rPh>
    <phoneticPr fontId="2"/>
  </si>
  <si>
    <t>鯖江　一郎</t>
    <rPh sb="0" eb="2">
      <t>サバエ</t>
    </rPh>
    <rPh sb="3" eb="5">
      <t>イチロウ</t>
    </rPh>
    <phoneticPr fontId="2"/>
  </si>
  <si>
    <t>敦賀　三郎</t>
    <rPh sb="0" eb="2">
      <t>ツルガ</t>
    </rPh>
    <rPh sb="3" eb="5">
      <t>サブロウ</t>
    </rPh>
    <phoneticPr fontId="2"/>
  </si>
  <si>
    <t>小浜　四郎</t>
    <rPh sb="0" eb="2">
      <t>オバマ</t>
    </rPh>
    <rPh sb="3" eb="5">
      <t>シロウ</t>
    </rPh>
    <phoneticPr fontId="2"/>
  </si>
  <si>
    <t>※Web申込の場合、この用紙の提出は不要です。</t>
    <rPh sb="15" eb="17">
      <t>テイシュツ</t>
    </rPh>
    <phoneticPr fontId="1"/>
  </si>
  <si>
    <t>選手番号(5)</t>
  </si>
  <si>
    <t>旧日水連ｺｰﾄﾞ(12)</t>
  </si>
  <si>
    <t>漢字氏名（30）</t>
  </si>
  <si>
    <t>ｶﾅ氏名(30)</t>
  </si>
  <si>
    <t>学校(1)</t>
  </si>
  <si>
    <t>学年(1)</t>
  </si>
  <si>
    <t>新日水連ｺｰﾄﾞ(7)</t>
  </si>
  <si>
    <t>所属名1(16)</t>
  </si>
  <si>
    <t>ｶﾅ所属名1(16)</t>
  </si>
  <si>
    <t>所属名2(16)</t>
  </si>
  <si>
    <t>ｶﾅ所属名2(16)</t>
  </si>
  <si>
    <t>所属名3(16)</t>
  </si>
  <si>
    <t>ｶﾅ所属名3(16)</t>
  </si>
  <si>
    <t>使用所属(1)</t>
  </si>
  <si>
    <t>ｴﾝﾄﾘｰ1(5)</t>
  </si>
  <si>
    <t>ｴﾝﾄﾘｰﾀｲﾑ1(7)</t>
  </si>
  <si>
    <t>ｴﾝﾄﾘｰ2(5)</t>
  </si>
  <si>
    <t>ｴﾝﾄﾘｰﾀｲﾑ2(7)</t>
  </si>
  <si>
    <t>ｴﾝﾄﾘｰ3(5)</t>
  </si>
  <si>
    <t>ｴﾝﾄﾘｰﾀｲﾑ3(7)</t>
  </si>
  <si>
    <t>ｴﾝﾄﾘｰ4(5)</t>
  </si>
  <si>
    <t>ｴﾝﾄﾘｰﾀｲﾑ4(7)</t>
  </si>
  <si>
    <t>ｴﾝﾄﾘｰ5(5)</t>
  </si>
  <si>
    <t>ｴﾝﾄﾘｰﾀｲﾑ5(7)</t>
  </si>
  <si>
    <t>ｴﾝﾄﾘｰ6(1)</t>
  </si>
  <si>
    <t>ｴﾝﾄﾘｰﾀｲﾑ6(7)</t>
  </si>
  <si>
    <t>ｴﾝﾄﾘｰ7(5)</t>
  </si>
  <si>
    <t>ｴﾝﾄﾘｰﾀｲﾑ7(7)</t>
  </si>
  <si>
    <t>ｴﾝﾄﾘｰ8(5)</t>
  </si>
  <si>
    <t>ｴﾝﾄﾘｰﾀｲﾑ8(7)</t>
  </si>
  <si>
    <t>ｴﾝﾄﾘｰ9(5)</t>
  </si>
  <si>
    <t>ｴﾝﾄﾘｰﾀｲﾑ9(7)</t>
  </si>
  <si>
    <t>ｴﾝﾄﾘｰ10(5)</t>
  </si>
  <si>
    <t>ｴﾝﾄﾘｰﾀｲﾑ10(7)</t>
  </si>
  <si>
    <t>歴年齢</t>
    <rPh sb="0" eb="1">
      <t>レキ</t>
    </rPh>
    <rPh sb="1" eb="3">
      <t>ネンレイ</t>
    </rPh>
    <phoneticPr fontId="1"/>
  </si>
  <si>
    <t>1泳
歴年齢</t>
    <rPh sb="3" eb="4">
      <t>レキ</t>
    </rPh>
    <rPh sb="4" eb="6">
      <t>ネンレイ</t>
    </rPh>
    <phoneticPr fontId="1"/>
  </si>
  <si>
    <t>2泳
歴年齢</t>
    <rPh sb="3" eb="4">
      <t>レキ</t>
    </rPh>
    <rPh sb="4" eb="6">
      <t>ネンレイ</t>
    </rPh>
    <phoneticPr fontId="1"/>
  </si>
  <si>
    <t>3泳
歴年齢</t>
    <rPh sb="3" eb="4">
      <t>レキ</t>
    </rPh>
    <rPh sb="4" eb="6">
      <t>ネンレイ</t>
    </rPh>
    <phoneticPr fontId="1"/>
  </si>
  <si>
    <t>4泳
歴年齢</t>
    <rPh sb="3" eb="4">
      <t>レキ</t>
    </rPh>
    <rPh sb="4" eb="6">
      <t>ネンレイ</t>
    </rPh>
    <phoneticPr fontId="1"/>
  </si>
  <si>
    <t>合計
年齢</t>
    <rPh sb="0" eb="2">
      <t>ゴウケイ</t>
    </rPh>
    <rPh sb="3" eb="5">
      <t>ネンレイ</t>
    </rPh>
    <phoneticPr fontId="1"/>
  </si>
  <si>
    <t>リレーのみ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</si>
</sst>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>
    <font>
      <sz val="11"/>
      <name val="ＭＳ Ｐゴシック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5" fillId="0" borderId="0">
      <alignment vertical="center"/>
    </xf>
  </cellStyleXfs>
  <cellXfs count="6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0" xfId="0" applyNumberFormat="1" applyProtection="1">
      <protection locked="0"/>
    </xf>
    <xf numFmtId="49" fontId="0" fillId="0" borderId="5" xfId="0" applyNumberFormat="1" applyBorder="1"/>
    <xf numFmtId="0" fontId="0" fillId="0" borderId="6" xfId="0" applyBorder="1"/>
    <xf numFmtId="0" fontId="0" fillId="0" borderId="5" xfId="0" applyBorder="1"/>
    <xf numFmtId="176" fontId="0" fillId="0" borderId="0" xfId="0" applyNumberFormat="1" applyAlignment="1" applyProtection="1">
      <alignment horizontal="center"/>
      <protection locked="0"/>
    </xf>
    <xf numFmtId="176" fontId="0" fillId="0" borderId="0" xfId="0" applyNumberFormat="1" applyAlignment="1">
      <alignment horizontal="center"/>
    </xf>
    <xf numFmtId="176" fontId="0" fillId="0" borderId="1" xfId="0" applyNumberFormat="1" applyBorder="1" applyProtection="1">
      <protection locked="0"/>
    </xf>
    <xf numFmtId="176" fontId="0" fillId="0" borderId="2" xfId="0" applyNumberFormat="1" applyBorder="1" applyAlignment="1" applyProtection="1">
      <alignment horizontal="center"/>
      <protection locked="0"/>
    </xf>
    <xf numFmtId="176" fontId="0" fillId="0" borderId="7" xfId="0" applyNumberForma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49" fontId="0" fillId="0" borderId="1" xfId="0" applyNumberFormat="1" applyBorder="1" applyProtection="1">
      <protection locked="0"/>
    </xf>
    <xf numFmtId="49" fontId="0" fillId="2" borderId="8" xfId="0" applyNumberForma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49" fontId="0" fillId="0" borderId="7" xfId="0" applyNumberFormat="1" applyBorder="1" applyAlignment="1" applyProtection="1">
      <alignment horizontal="center"/>
      <protection locked="0"/>
    </xf>
    <xf numFmtId="0" fontId="0" fillId="0" borderId="8" xfId="0" applyBorder="1"/>
    <xf numFmtId="49" fontId="0" fillId="0" borderId="6" xfId="0" applyNumberFormat="1" applyBorder="1"/>
    <xf numFmtId="49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176" fontId="0" fillId="3" borderId="1" xfId="0" applyNumberFormat="1" applyFill="1" applyBorder="1" applyAlignment="1" applyProtection="1">
      <alignment horizontal="center" vertical="center"/>
      <protection locked="0"/>
    </xf>
    <xf numFmtId="49" fontId="0" fillId="3" borderId="7" xfId="0" applyNumberFormat="1" applyFill="1" applyBorder="1" applyAlignment="1" applyProtection="1">
      <alignment horizontal="center" vertical="center"/>
      <protection locked="0"/>
    </xf>
    <xf numFmtId="176" fontId="0" fillId="3" borderId="1" xfId="0" applyNumberForma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176" fontId="0" fillId="3" borderId="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49" fontId="4" fillId="0" borderId="0" xfId="0" applyNumberFormat="1" applyFont="1" applyAlignment="1">
      <alignment horizontal="left" indent="1"/>
    </xf>
    <xf numFmtId="176" fontId="0" fillId="4" borderId="1" xfId="0" applyNumberFormat="1" applyFill="1" applyBorder="1" applyAlignment="1">
      <alignment horizontal="center" vertical="center" wrapText="1"/>
    </xf>
    <xf numFmtId="176" fontId="0" fillId="4" borderId="1" xfId="0" applyNumberFormat="1" applyFill="1" applyBorder="1" applyAlignment="1" applyProtection="1">
      <alignment horizontal="center" vertical="center" wrapText="1"/>
      <protection locked="0"/>
    </xf>
    <xf numFmtId="49" fontId="4" fillId="5" borderId="1" xfId="0" applyNumberFormat="1" applyFont="1" applyFill="1" applyBorder="1" applyAlignment="1">
      <alignment horizontal="center" vertical="center" shrinkToFit="1"/>
    </xf>
    <xf numFmtId="49" fontId="0" fillId="5" borderId="7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0" fontId="0" fillId="5" borderId="1" xfId="0" applyFill="1" applyBorder="1" applyProtection="1">
      <protection locked="0"/>
    </xf>
    <xf numFmtId="49" fontId="0" fillId="5" borderId="1" xfId="0" applyNumberFormat="1" applyFill="1" applyBorder="1" applyProtection="1">
      <protection locked="0"/>
    </xf>
    <xf numFmtId="176" fontId="0" fillId="5" borderId="1" xfId="0" applyNumberFormat="1" applyFill="1" applyBorder="1" applyProtection="1">
      <protection locked="0"/>
    </xf>
    <xf numFmtId="176" fontId="0" fillId="5" borderId="7" xfId="0" applyNumberFormat="1" applyFill="1" applyBorder="1" applyAlignment="1" applyProtection="1">
      <alignment horizontal="center"/>
      <protection locked="0"/>
    </xf>
    <xf numFmtId="0" fontId="0" fillId="5" borderId="8" xfId="0" applyFill="1" applyBorder="1" applyProtection="1">
      <protection locked="0"/>
    </xf>
    <xf numFmtId="0" fontId="0" fillId="5" borderId="1" xfId="0" applyFill="1" applyBorder="1" applyAlignment="1">
      <alignment horizontal="center"/>
    </xf>
    <xf numFmtId="49" fontId="0" fillId="3" borderId="8" xfId="0" applyNumberFormat="1" applyFill="1" applyBorder="1" applyAlignment="1" applyProtection="1">
      <alignment horizontal="center" vertical="center" wrapText="1"/>
      <protection locked="0"/>
    </xf>
    <xf numFmtId="176" fontId="0" fillId="0" borderId="8" xfId="0" applyNumberFormat="1" applyBorder="1" applyAlignment="1">
      <alignment horizontal="center"/>
    </xf>
    <xf numFmtId="176" fontId="0" fillId="5" borderId="8" xfId="0" applyNumberFormat="1" applyFill="1" applyBorder="1" applyAlignment="1">
      <alignment horizontal="center"/>
    </xf>
    <xf numFmtId="176" fontId="0" fillId="5" borderId="2" xfId="0" applyNumberFormat="1" applyFill="1" applyBorder="1" applyAlignment="1" applyProtection="1">
      <alignment horizontal="center"/>
      <protection locked="0"/>
    </xf>
    <xf numFmtId="0" fontId="0" fillId="5" borderId="7" xfId="0" applyFill="1" applyBorder="1" applyAlignment="1">
      <alignment vertical="center"/>
    </xf>
    <xf numFmtId="0" fontId="0" fillId="5" borderId="9" xfId="0" applyFill="1" applyBorder="1" applyAlignment="1">
      <alignment vertical="center"/>
    </xf>
    <xf numFmtId="49" fontId="0" fillId="5" borderId="9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vertical="center"/>
    </xf>
    <xf numFmtId="49" fontId="0" fillId="0" borderId="7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vertical="center"/>
    </xf>
    <xf numFmtId="49" fontId="0" fillId="0" borderId="8" xfId="0" applyNumberFormat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</cellXfs>
  <cellStyles count="3">
    <cellStyle name="標準" xfId="0" builtinId="0"/>
    <cellStyle name="標準 2" xfId="1" xr:uid="{A1856725-512E-4CCE-B2A7-0BB8EB835E6E}"/>
    <cellStyle name="標準 3" xfId="2" xr:uid="{0A1C490F-C3D2-4C5A-8D07-C80B26C19CB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43"/>
  <sheetViews>
    <sheetView tabSelected="1" zoomScaleNormal="100" workbookViewId="0">
      <selection activeCell="C41" sqref="C41"/>
    </sheetView>
  </sheetViews>
  <sheetFormatPr defaultColWidth="9" defaultRowHeight="13.2"/>
  <cols>
    <col min="1" max="1" width="5.6640625" style="20" customWidth="1"/>
    <col min="2" max="2" width="5.6640625" style="21" customWidth="1"/>
    <col min="3" max="4" width="20.33203125" style="22" customWidth="1"/>
    <col min="5" max="5" width="13.33203125" style="4" bestFit="1" customWidth="1"/>
    <col min="6" max="6" width="7.109375" style="4" bestFit="1" customWidth="1"/>
    <col min="7" max="7" width="9" style="8" bestFit="1" customWidth="1"/>
    <col min="8" max="9" width="13.33203125" style="4" customWidth="1"/>
    <col min="10" max="10" width="16.77734375" style="22" bestFit="1" customWidth="1"/>
    <col min="11" max="11" width="10.44140625" style="22" bestFit="1" customWidth="1"/>
    <col min="12" max="12" width="16.77734375" style="22" bestFit="1" customWidth="1"/>
    <col min="13" max="13" width="10.44140625" style="22" bestFit="1" customWidth="1"/>
    <col min="14" max="14" width="16.77734375" style="22" bestFit="1" customWidth="1"/>
    <col min="15" max="15" width="10.44140625" style="22" bestFit="1" customWidth="1"/>
    <col min="16" max="16" width="9" style="20"/>
    <col min="17" max="17" width="6.21875" style="21" bestFit="1" customWidth="1"/>
    <col min="18" max="18" width="26.44140625" style="1" customWidth="1"/>
    <col min="19" max="19" width="11.33203125" style="1" hidden="1" customWidth="1"/>
    <col min="20" max="20" width="16.21875" style="1" hidden="1" customWidth="1"/>
    <col min="21" max="21" width="10.109375" style="1" hidden="1" customWidth="1"/>
    <col min="22" max="22" width="13.33203125" style="1" hidden="1" customWidth="1"/>
    <col min="23" max="23" width="10.6640625" style="1" hidden="1" customWidth="1"/>
    <col min="24" max="24" width="11.33203125" style="1" hidden="1" customWidth="1"/>
    <col min="25" max="26" width="7.44140625" style="1" hidden="1" customWidth="1"/>
    <col min="27" max="27" width="9" style="9" hidden="1" customWidth="1"/>
    <col min="28" max="28" width="15.109375" style="1" hidden="1" customWidth="1"/>
    <col min="29" max="29" width="11.44140625" style="1" hidden="1" customWidth="1"/>
    <col min="30" max="30" width="13.88671875" style="1" hidden="1" customWidth="1"/>
    <col min="31" max="31" width="11.44140625" style="1" hidden="1" customWidth="1"/>
    <col min="32" max="32" width="13.88671875" style="1" hidden="1" customWidth="1"/>
    <col min="33" max="33" width="11.44140625" style="1" hidden="1" customWidth="1"/>
    <col min="34" max="34" width="13.88671875" style="1" hidden="1" customWidth="1"/>
    <col min="35" max="35" width="11.33203125" style="1" hidden="1" customWidth="1"/>
    <col min="36" max="36" width="9.6640625" style="1" hidden="1" customWidth="1"/>
    <col min="37" max="37" width="13" style="1" hidden="1" customWidth="1"/>
    <col min="38" max="38" width="9.6640625" style="1" hidden="1" customWidth="1"/>
    <col min="39" max="39" width="16.77734375" style="1" hidden="1" customWidth="1"/>
    <col min="40" max="40" width="9.6640625" style="1" hidden="1" customWidth="1"/>
    <col min="41" max="41" width="13" style="1" hidden="1" customWidth="1"/>
    <col min="42" max="42" width="9.6640625" style="1" hidden="1" customWidth="1"/>
    <col min="43" max="43" width="13" style="1" hidden="1" customWidth="1"/>
    <col min="44" max="44" width="9.6640625" style="1" hidden="1" customWidth="1"/>
    <col min="45" max="45" width="13" style="1" hidden="1" customWidth="1"/>
    <col min="46" max="46" width="9.6640625" style="1" hidden="1" customWidth="1"/>
    <col min="47" max="47" width="13" style="1" hidden="1" customWidth="1"/>
    <col min="48" max="48" width="9.6640625" style="1" hidden="1" customWidth="1"/>
    <col min="49" max="49" width="13" style="1" hidden="1" customWidth="1"/>
    <col min="50" max="50" width="9.6640625" style="1" hidden="1" customWidth="1"/>
    <col min="51" max="51" width="13" style="1" hidden="1" customWidth="1"/>
    <col min="52" max="52" width="9.6640625" style="1" hidden="1" customWidth="1"/>
    <col min="53" max="53" width="13" style="1" hidden="1" customWidth="1"/>
    <col min="54" max="54" width="10.6640625" style="1" hidden="1" customWidth="1"/>
    <col min="55" max="55" width="14.109375" style="1" hidden="1" customWidth="1"/>
    <col min="56" max="56" width="9" style="1" customWidth="1"/>
    <col min="57" max="16384" width="9" style="1"/>
  </cols>
  <sheetData>
    <row r="1" spans="1:55" s="2" customFormat="1" ht="62.4">
      <c r="A1" s="26" t="s">
        <v>5</v>
      </c>
      <c r="B1" s="24" t="s">
        <v>4</v>
      </c>
      <c r="C1" s="27" t="s">
        <v>121</v>
      </c>
      <c r="D1" s="27" t="s">
        <v>46</v>
      </c>
      <c r="E1" s="23" t="s">
        <v>0</v>
      </c>
      <c r="F1" s="23" t="s">
        <v>173</v>
      </c>
      <c r="G1" s="28" t="s">
        <v>73</v>
      </c>
      <c r="H1" s="23" t="s">
        <v>103</v>
      </c>
      <c r="I1" s="23" t="s">
        <v>104</v>
      </c>
      <c r="J1" s="24" t="s">
        <v>115</v>
      </c>
      <c r="K1" s="42" t="s">
        <v>127</v>
      </c>
      <c r="L1" s="24" t="s">
        <v>116</v>
      </c>
      <c r="M1" s="42" t="s">
        <v>131</v>
      </c>
      <c r="N1" s="24" t="s">
        <v>117</v>
      </c>
      <c r="O1" s="42" t="s">
        <v>132</v>
      </c>
      <c r="P1" s="32" t="s">
        <v>107</v>
      </c>
      <c r="Q1" s="58" t="s">
        <v>179</v>
      </c>
      <c r="R1" s="26" t="s">
        <v>106</v>
      </c>
      <c r="S1" s="46" t="s">
        <v>139</v>
      </c>
      <c r="T1" s="47" t="s">
        <v>140</v>
      </c>
      <c r="U1" s="48" t="s">
        <v>45</v>
      </c>
      <c r="V1" s="47" t="s">
        <v>141</v>
      </c>
      <c r="W1" s="47" t="s">
        <v>142</v>
      </c>
      <c r="X1" s="47" t="s">
        <v>0</v>
      </c>
      <c r="Y1" s="47" t="s">
        <v>143</v>
      </c>
      <c r="Z1" s="47" t="s">
        <v>144</v>
      </c>
      <c r="AA1" s="56" t="s">
        <v>105</v>
      </c>
      <c r="AB1" s="47" t="s">
        <v>145</v>
      </c>
      <c r="AC1" s="47" t="s">
        <v>146</v>
      </c>
      <c r="AD1" s="47" t="s">
        <v>147</v>
      </c>
      <c r="AE1" s="47" t="s">
        <v>148</v>
      </c>
      <c r="AF1" s="47" t="s">
        <v>149</v>
      </c>
      <c r="AG1" s="47" t="s">
        <v>150</v>
      </c>
      <c r="AH1" s="47" t="s">
        <v>151</v>
      </c>
      <c r="AI1" s="47" t="s">
        <v>152</v>
      </c>
      <c r="AJ1" s="47" t="s">
        <v>153</v>
      </c>
      <c r="AK1" s="47" t="s">
        <v>154</v>
      </c>
      <c r="AL1" s="47" t="s">
        <v>155</v>
      </c>
      <c r="AM1" s="47" t="s">
        <v>156</v>
      </c>
      <c r="AN1" s="47" t="s">
        <v>157</v>
      </c>
      <c r="AO1" s="47" t="s">
        <v>158</v>
      </c>
      <c r="AP1" s="47" t="s">
        <v>159</v>
      </c>
      <c r="AQ1" s="47" t="s">
        <v>160</v>
      </c>
      <c r="AR1" s="47" t="s">
        <v>161</v>
      </c>
      <c r="AS1" s="47" t="s">
        <v>162</v>
      </c>
      <c r="AT1" s="47" t="s">
        <v>163</v>
      </c>
      <c r="AU1" s="47" t="s">
        <v>164</v>
      </c>
      <c r="AV1" s="47" t="s">
        <v>165</v>
      </c>
      <c r="AW1" s="47" t="s">
        <v>166</v>
      </c>
      <c r="AX1" s="47" t="s">
        <v>167</v>
      </c>
      <c r="AY1" s="47" t="s">
        <v>168</v>
      </c>
      <c r="AZ1" s="47" t="s">
        <v>169</v>
      </c>
      <c r="BA1" s="47" t="s">
        <v>170</v>
      </c>
      <c r="BB1" s="47" t="s">
        <v>171</v>
      </c>
      <c r="BC1" s="49" t="s">
        <v>172</v>
      </c>
    </row>
    <row r="2" spans="1:55" s="2" customFormat="1">
      <c r="A2" s="33" t="s">
        <v>122</v>
      </c>
      <c r="B2" s="34" t="s">
        <v>3</v>
      </c>
      <c r="C2" s="36" t="s">
        <v>123</v>
      </c>
      <c r="D2" s="37" t="s">
        <v>124</v>
      </c>
      <c r="E2" s="38">
        <v>19870123</v>
      </c>
      <c r="F2" s="38">
        <v>36</v>
      </c>
      <c r="G2" s="39" t="s">
        <v>58</v>
      </c>
      <c r="H2" s="38" t="s">
        <v>125</v>
      </c>
      <c r="I2" s="37" t="s">
        <v>126</v>
      </c>
      <c r="J2" s="39" t="s">
        <v>86</v>
      </c>
      <c r="K2" s="40">
        <v>112.95</v>
      </c>
      <c r="L2" s="39" t="s">
        <v>85</v>
      </c>
      <c r="M2" s="40">
        <v>31.23</v>
      </c>
      <c r="N2" s="39" t="s">
        <v>101</v>
      </c>
      <c r="O2" s="40">
        <v>345.67</v>
      </c>
      <c r="P2" s="41">
        <f>IF(J2="","",COUNTA(J2,L2,N2))</f>
        <v>3</v>
      </c>
      <c r="Q2" s="34"/>
      <c r="R2" s="37"/>
      <c r="S2" s="50"/>
      <c r="T2" s="51"/>
      <c r="U2" s="52">
        <f>IF($B2="男子",1,IF($B2="女子",2,""))</f>
        <v>1</v>
      </c>
      <c r="V2" s="53" t="str">
        <f>IF(C2="","",C2)</f>
        <v>福井　一郎</v>
      </c>
      <c r="W2" s="53" t="str">
        <f>IF(D2="","",D2)</f>
        <v>ﾌｸｲ ｲﾁﾛｳ</v>
      </c>
      <c r="X2" s="53">
        <f>IF(E2="","",E2)</f>
        <v>19870123</v>
      </c>
      <c r="Y2" s="51"/>
      <c r="Z2" s="51"/>
      <c r="AA2" s="43" t="str">
        <f>IF(G2="","",VLOOKUP(G2,マスタ!$A$2:$B$19,2,FALSE))</f>
        <v>04</v>
      </c>
      <c r="AB2" s="51"/>
      <c r="AC2" s="53" t="str">
        <f>IF(H2="","",H2)</f>
        <v>福井</v>
      </c>
      <c r="AD2" s="53" t="str">
        <f>IF(I2="","",I2)</f>
        <v>ﾌｸｲ</v>
      </c>
      <c r="AE2" s="51"/>
      <c r="AF2" s="51"/>
      <c r="AG2" s="51"/>
      <c r="AH2" s="51"/>
      <c r="AI2" s="51"/>
      <c r="AJ2" s="54" t="str">
        <f>IF(J2="","",VLOOKUP(J2,マスタ!$E$2:$F$10,2,FALSE))</f>
        <v>10100</v>
      </c>
      <c r="AK2" s="53">
        <f>IF(K2="","",K2)</f>
        <v>112.95</v>
      </c>
      <c r="AL2" s="54" t="str">
        <f>IF(L2="","",VLOOKUP(L2,マスタ!$E$2:$F$10,2,FALSE))</f>
        <v>10050</v>
      </c>
      <c r="AM2" s="53">
        <f>IF(M2="","",M2)</f>
        <v>31.23</v>
      </c>
      <c r="AN2" s="54" t="str">
        <f>IF(N2="","",VLOOKUP(N2,マスタ!$E$2:$F$10,2,FALSE))</f>
        <v>50200</v>
      </c>
      <c r="AO2" s="53">
        <f>IF(O2="","",O2)</f>
        <v>345.67</v>
      </c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5"/>
    </row>
    <row r="3" spans="1:55">
      <c r="A3" s="3" t="s">
        <v>6</v>
      </c>
      <c r="B3" s="17"/>
      <c r="C3" s="16"/>
      <c r="D3" s="14"/>
      <c r="E3" s="10"/>
      <c r="F3" s="10"/>
      <c r="G3" s="12"/>
      <c r="H3" s="10"/>
      <c r="I3" s="14"/>
      <c r="J3" s="12"/>
      <c r="K3" s="13"/>
      <c r="L3" s="12"/>
      <c r="M3" s="13"/>
      <c r="N3" s="12"/>
      <c r="O3" s="13"/>
      <c r="P3" s="29" t="str">
        <f>IF(J3="","",COUNTA(J3,L3,N3))</f>
        <v/>
      </c>
      <c r="Q3" s="17"/>
      <c r="R3" s="14"/>
      <c r="S3" s="50"/>
      <c r="T3" s="51"/>
      <c r="U3" s="52" t="str">
        <f t="shared" ref="U3:U42" si="0">IF($B3="男子",1,IF($B3="女子",2,""))</f>
        <v/>
      </c>
      <c r="V3" s="53" t="str">
        <f t="shared" ref="V3:V42" si="1">IF(C3="","",C3)</f>
        <v/>
      </c>
      <c r="W3" s="53" t="str">
        <f t="shared" ref="W3:W42" si="2">IF(D3="","",D3)</f>
        <v/>
      </c>
      <c r="X3" s="53" t="str">
        <f t="shared" ref="X3:X42" si="3">IF(E3="","",E3)</f>
        <v/>
      </c>
      <c r="Y3" s="51"/>
      <c r="Z3" s="51"/>
      <c r="AA3" s="43" t="str">
        <f>IF(G3="","",VLOOKUP(G3,マスタ!$A$2:$B$19,2,FALSE))</f>
        <v/>
      </c>
      <c r="AB3" s="51"/>
      <c r="AC3" s="53" t="str">
        <f t="shared" ref="AC3:AC42" si="4">IF(H3="","",H3)</f>
        <v/>
      </c>
      <c r="AD3" s="53" t="str">
        <f t="shared" ref="AD3:AD42" si="5">IF(I3="","",I3)</f>
        <v/>
      </c>
      <c r="AE3" s="51"/>
      <c r="AF3" s="51"/>
      <c r="AG3" s="51"/>
      <c r="AH3" s="51"/>
      <c r="AI3" s="51"/>
      <c r="AJ3" s="54" t="str">
        <f>IF(J3="","",VLOOKUP(J3,マスタ!$E$2:$F$10,2,FALSE))</f>
        <v/>
      </c>
      <c r="AK3" s="53" t="str">
        <f t="shared" ref="AK3:AK42" si="6">IF(K3="","",K3)</f>
        <v/>
      </c>
      <c r="AL3" s="54" t="str">
        <f>IF(L3="","",VLOOKUP(L3,マスタ!$E$2:$F$10,2,FALSE))</f>
        <v/>
      </c>
      <c r="AM3" s="53" t="str">
        <f t="shared" ref="AM3:AM42" si="7">IF(M3="","",M3)</f>
        <v/>
      </c>
      <c r="AN3" s="54" t="str">
        <f>IF(N3="","",VLOOKUP(N3,マスタ!$E$2:$F$10,2,FALSE))</f>
        <v/>
      </c>
      <c r="AO3" s="53" t="str">
        <f t="shared" ref="AO3:AO42" si="8">IF(O3="","",O3)</f>
        <v/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5"/>
    </row>
    <row r="4" spans="1:55">
      <c r="A4" s="3" t="s">
        <v>7</v>
      </c>
      <c r="B4" s="17"/>
      <c r="C4" s="16"/>
      <c r="D4" s="14"/>
      <c r="E4" s="10"/>
      <c r="F4" s="10"/>
      <c r="G4" s="12"/>
      <c r="H4" s="10"/>
      <c r="I4" s="14"/>
      <c r="J4" s="12"/>
      <c r="K4" s="13"/>
      <c r="L4" s="12"/>
      <c r="M4" s="13"/>
      <c r="N4" s="12"/>
      <c r="O4" s="13"/>
      <c r="P4" s="29" t="str">
        <f t="shared" ref="P4:P42" si="9">IF(J4="","",COUNTA(J4,L4,N4))</f>
        <v/>
      </c>
      <c r="Q4" s="17"/>
      <c r="R4" s="14"/>
      <c r="S4" s="50"/>
      <c r="T4" s="51"/>
      <c r="U4" s="52" t="str">
        <f t="shared" si="0"/>
        <v/>
      </c>
      <c r="V4" s="53" t="str">
        <f t="shared" si="1"/>
        <v/>
      </c>
      <c r="W4" s="53" t="str">
        <f t="shared" si="2"/>
        <v/>
      </c>
      <c r="X4" s="53" t="str">
        <f t="shared" si="3"/>
        <v/>
      </c>
      <c r="Y4" s="51"/>
      <c r="Z4" s="51"/>
      <c r="AA4" s="43" t="str">
        <f>IF(G4="","",VLOOKUP(G4,マスタ!$A$2:$B$19,2,FALSE))</f>
        <v/>
      </c>
      <c r="AB4" s="51"/>
      <c r="AC4" s="53" t="str">
        <f t="shared" si="4"/>
        <v/>
      </c>
      <c r="AD4" s="53" t="str">
        <f t="shared" si="5"/>
        <v/>
      </c>
      <c r="AE4" s="51"/>
      <c r="AF4" s="51"/>
      <c r="AG4" s="51"/>
      <c r="AH4" s="51"/>
      <c r="AI4" s="51"/>
      <c r="AJ4" s="54" t="str">
        <f>IF(J4="","",VLOOKUP(J4,マスタ!$E$2:$F$10,2,FALSE))</f>
        <v/>
      </c>
      <c r="AK4" s="53" t="str">
        <f t="shared" si="6"/>
        <v/>
      </c>
      <c r="AL4" s="54" t="str">
        <f>IF(L4="","",VLOOKUP(L4,マスタ!$E$2:$F$10,2,FALSE))</f>
        <v/>
      </c>
      <c r="AM4" s="53" t="str">
        <f t="shared" si="7"/>
        <v/>
      </c>
      <c r="AN4" s="54" t="str">
        <f>IF(N4="","",VLOOKUP(N4,マスタ!$E$2:$F$10,2,FALSE))</f>
        <v/>
      </c>
      <c r="AO4" s="53" t="str">
        <f t="shared" si="8"/>
        <v/>
      </c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5"/>
    </row>
    <row r="5" spans="1:55">
      <c r="A5" s="3" t="s">
        <v>8</v>
      </c>
      <c r="B5" s="17"/>
      <c r="C5" s="16"/>
      <c r="D5" s="14"/>
      <c r="E5" s="10"/>
      <c r="F5" s="10"/>
      <c r="G5" s="12"/>
      <c r="H5" s="10"/>
      <c r="I5" s="14"/>
      <c r="J5" s="12"/>
      <c r="K5" s="13"/>
      <c r="L5" s="12"/>
      <c r="M5" s="13"/>
      <c r="N5" s="12"/>
      <c r="O5" s="13"/>
      <c r="P5" s="29" t="str">
        <f t="shared" si="9"/>
        <v/>
      </c>
      <c r="Q5" s="17"/>
      <c r="R5" s="14"/>
      <c r="S5" s="50"/>
      <c r="T5" s="51"/>
      <c r="U5" s="52" t="str">
        <f t="shared" si="0"/>
        <v/>
      </c>
      <c r="V5" s="53" t="str">
        <f t="shared" si="1"/>
        <v/>
      </c>
      <c r="W5" s="53" t="str">
        <f t="shared" si="2"/>
        <v/>
      </c>
      <c r="X5" s="53" t="str">
        <f t="shared" si="3"/>
        <v/>
      </c>
      <c r="Y5" s="51"/>
      <c r="Z5" s="51"/>
      <c r="AA5" s="43" t="str">
        <f>IF(G5="","",VLOOKUP(G5,マスタ!$A$2:$B$19,2,FALSE))</f>
        <v/>
      </c>
      <c r="AB5" s="51"/>
      <c r="AC5" s="53" t="str">
        <f t="shared" si="4"/>
        <v/>
      </c>
      <c r="AD5" s="53" t="str">
        <f t="shared" si="5"/>
        <v/>
      </c>
      <c r="AE5" s="51"/>
      <c r="AF5" s="51"/>
      <c r="AG5" s="51"/>
      <c r="AH5" s="51"/>
      <c r="AI5" s="51"/>
      <c r="AJ5" s="54" t="str">
        <f>IF(J5="","",VLOOKUP(J5,マスタ!$E$2:$F$10,2,FALSE))</f>
        <v/>
      </c>
      <c r="AK5" s="53" t="str">
        <f t="shared" si="6"/>
        <v/>
      </c>
      <c r="AL5" s="54" t="str">
        <f>IF(L5="","",VLOOKUP(L5,マスタ!$E$2:$F$10,2,FALSE))</f>
        <v/>
      </c>
      <c r="AM5" s="53" t="str">
        <f t="shared" si="7"/>
        <v/>
      </c>
      <c r="AN5" s="54" t="str">
        <f>IF(N5="","",VLOOKUP(N5,マスタ!$E$2:$F$10,2,FALSE))</f>
        <v/>
      </c>
      <c r="AO5" s="53" t="str">
        <f t="shared" si="8"/>
        <v/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5"/>
    </row>
    <row r="6" spans="1:55">
      <c r="A6" s="3" t="s">
        <v>2</v>
      </c>
      <c r="B6" s="17"/>
      <c r="C6" s="16"/>
      <c r="D6" s="14"/>
      <c r="E6" s="10"/>
      <c r="F6" s="10"/>
      <c r="G6" s="12"/>
      <c r="H6" s="10"/>
      <c r="I6" s="14"/>
      <c r="J6" s="12"/>
      <c r="K6" s="13"/>
      <c r="L6" s="12"/>
      <c r="M6" s="13"/>
      <c r="N6" s="12"/>
      <c r="O6" s="13"/>
      <c r="P6" s="29" t="str">
        <f t="shared" si="9"/>
        <v/>
      </c>
      <c r="Q6" s="17"/>
      <c r="R6" s="14"/>
      <c r="S6" s="50"/>
      <c r="T6" s="51"/>
      <c r="U6" s="52" t="str">
        <f t="shared" si="0"/>
        <v/>
      </c>
      <c r="V6" s="53" t="str">
        <f t="shared" si="1"/>
        <v/>
      </c>
      <c r="W6" s="53" t="str">
        <f t="shared" si="2"/>
        <v/>
      </c>
      <c r="X6" s="53" t="str">
        <f t="shared" si="3"/>
        <v/>
      </c>
      <c r="Y6" s="51"/>
      <c r="Z6" s="51"/>
      <c r="AA6" s="43" t="str">
        <f>IF(G6="","",VLOOKUP(G6,マスタ!$A$2:$B$19,2,FALSE))</f>
        <v/>
      </c>
      <c r="AB6" s="51"/>
      <c r="AC6" s="53" t="str">
        <f t="shared" si="4"/>
        <v/>
      </c>
      <c r="AD6" s="53" t="str">
        <f t="shared" si="5"/>
        <v/>
      </c>
      <c r="AE6" s="51"/>
      <c r="AF6" s="51"/>
      <c r="AG6" s="51"/>
      <c r="AH6" s="51"/>
      <c r="AI6" s="51"/>
      <c r="AJ6" s="54" t="str">
        <f>IF(J6="","",VLOOKUP(J6,マスタ!$E$2:$F$10,2,FALSE))</f>
        <v/>
      </c>
      <c r="AK6" s="53" t="str">
        <f t="shared" si="6"/>
        <v/>
      </c>
      <c r="AL6" s="54" t="str">
        <f>IF(L6="","",VLOOKUP(L6,マスタ!$E$2:$F$10,2,FALSE))</f>
        <v/>
      </c>
      <c r="AM6" s="53" t="str">
        <f t="shared" si="7"/>
        <v/>
      </c>
      <c r="AN6" s="54" t="str">
        <f>IF(N6="","",VLOOKUP(N6,マスタ!$E$2:$F$10,2,FALSE))</f>
        <v/>
      </c>
      <c r="AO6" s="53" t="str">
        <f t="shared" si="8"/>
        <v/>
      </c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5"/>
    </row>
    <row r="7" spans="1:55">
      <c r="A7" s="3" t="s">
        <v>9</v>
      </c>
      <c r="B7" s="17"/>
      <c r="C7" s="16"/>
      <c r="D7" s="14"/>
      <c r="E7" s="10"/>
      <c r="F7" s="10"/>
      <c r="G7" s="12"/>
      <c r="H7" s="10"/>
      <c r="I7" s="14"/>
      <c r="J7" s="12"/>
      <c r="K7" s="13"/>
      <c r="L7" s="12"/>
      <c r="M7" s="13"/>
      <c r="N7" s="12"/>
      <c r="O7" s="13"/>
      <c r="P7" s="29" t="str">
        <f t="shared" si="9"/>
        <v/>
      </c>
      <c r="Q7" s="17"/>
      <c r="R7" s="14"/>
      <c r="S7" s="50"/>
      <c r="T7" s="51"/>
      <c r="U7" s="52" t="str">
        <f t="shared" si="0"/>
        <v/>
      </c>
      <c r="V7" s="53" t="str">
        <f t="shared" si="1"/>
        <v/>
      </c>
      <c r="W7" s="53" t="str">
        <f t="shared" si="2"/>
        <v/>
      </c>
      <c r="X7" s="53" t="str">
        <f t="shared" si="3"/>
        <v/>
      </c>
      <c r="Y7" s="51"/>
      <c r="Z7" s="51"/>
      <c r="AA7" s="43" t="str">
        <f>IF(G7="","",VLOOKUP(G7,マスタ!$A$2:$B$19,2,FALSE))</f>
        <v/>
      </c>
      <c r="AB7" s="51"/>
      <c r="AC7" s="53" t="str">
        <f t="shared" si="4"/>
        <v/>
      </c>
      <c r="AD7" s="53" t="str">
        <f t="shared" si="5"/>
        <v/>
      </c>
      <c r="AE7" s="51"/>
      <c r="AF7" s="51"/>
      <c r="AG7" s="51"/>
      <c r="AH7" s="51"/>
      <c r="AI7" s="51"/>
      <c r="AJ7" s="54" t="str">
        <f>IF(J7="","",VLOOKUP(J7,マスタ!$E$2:$F$10,2,FALSE))</f>
        <v/>
      </c>
      <c r="AK7" s="53" t="str">
        <f t="shared" si="6"/>
        <v/>
      </c>
      <c r="AL7" s="54" t="str">
        <f>IF(L7="","",VLOOKUP(L7,マスタ!$E$2:$F$10,2,FALSE))</f>
        <v/>
      </c>
      <c r="AM7" s="53" t="str">
        <f t="shared" si="7"/>
        <v/>
      </c>
      <c r="AN7" s="54" t="str">
        <f>IF(N7="","",VLOOKUP(N7,マスタ!$E$2:$F$10,2,FALSE))</f>
        <v/>
      </c>
      <c r="AO7" s="53" t="str">
        <f t="shared" si="8"/>
        <v/>
      </c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5"/>
    </row>
    <row r="8" spans="1:55">
      <c r="A8" s="3" t="s">
        <v>10</v>
      </c>
      <c r="B8" s="17"/>
      <c r="C8" s="16"/>
      <c r="D8" s="14"/>
      <c r="E8" s="10"/>
      <c r="F8" s="10"/>
      <c r="G8" s="12"/>
      <c r="H8" s="10"/>
      <c r="I8" s="14"/>
      <c r="J8" s="12"/>
      <c r="K8" s="13"/>
      <c r="L8" s="12"/>
      <c r="M8" s="13"/>
      <c r="N8" s="12"/>
      <c r="O8" s="13"/>
      <c r="P8" s="29" t="str">
        <f t="shared" si="9"/>
        <v/>
      </c>
      <c r="Q8" s="17"/>
      <c r="R8" s="14"/>
      <c r="S8" s="50"/>
      <c r="T8" s="51"/>
      <c r="U8" s="52" t="str">
        <f t="shared" si="0"/>
        <v/>
      </c>
      <c r="V8" s="53" t="str">
        <f t="shared" si="1"/>
        <v/>
      </c>
      <c r="W8" s="53" t="str">
        <f t="shared" si="2"/>
        <v/>
      </c>
      <c r="X8" s="53" t="str">
        <f t="shared" si="3"/>
        <v/>
      </c>
      <c r="Y8" s="51"/>
      <c r="Z8" s="51"/>
      <c r="AA8" s="43" t="str">
        <f>IF(G8="","",VLOOKUP(G8,マスタ!$A$2:$B$19,2,FALSE))</f>
        <v/>
      </c>
      <c r="AB8" s="51"/>
      <c r="AC8" s="53" t="str">
        <f t="shared" si="4"/>
        <v/>
      </c>
      <c r="AD8" s="53" t="str">
        <f t="shared" si="5"/>
        <v/>
      </c>
      <c r="AE8" s="51"/>
      <c r="AF8" s="51"/>
      <c r="AG8" s="51"/>
      <c r="AH8" s="51"/>
      <c r="AI8" s="51"/>
      <c r="AJ8" s="54" t="str">
        <f>IF(J8="","",VLOOKUP(J8,マスタ!$E$2:$F$10,2,FALSE))</f>
        <v/>
      </c>
      <c r="AK8" s="53" t="str">
        <f t="shared" si="6"/>
        <v/>
      </c>
      <c r="AL8" s="54" t="str">
        <f>IF(L8="","",VLOOKUP(L8,マスタ!$E$2:$F$10,2,FALSE))</f>
        <v/>
      </c>
      <c r="AM8" s="53" t="str">
        <f t="shared" si="7"/>
        <v/>
      </c>
      <c r="AN8" s="54" t="str">
        <f>IF(N8="","",VLOOKUP(N8,マスタ!$E$2:$F$10,2,FALSE))</f>
        <v/>
      </c>
      <c r="AO8" s="53" t="str">
        <f t="shared" si="8"/>
        <v/>
      </c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5"/>
    </row>
    <row r="9" spans="1:55">
      <c r="A9" s="3" t="s">
        <v>11</v>
      </c>
      <c r="B9" s="17"/>
      <c r="C9" s="16"/>
      <c r="D9" s="14"/>
      <c r="E9" s="10"/>
      <c r="F9" s="10"/>
      <c r="G9" s="12"/>
      <c r="H9" s="10"/>
      <c r="I9" s="14"/>
      <c r="J9" s="12"/>
      <c r="K9" s="13"/>
      <c r="L9" s="12"/>
      <c r="M9" s="13"/>
      <c r="N9" s="12"/>
      <c r="O9" s="13"/>
      <c r="P9" s="29" t="str">
        <f t="shared" si="9"/>
        <v/>
      </c>
      <c r="Q9" s="17"/>
      <c r="R9" s="14"/>
      <c r="S9" s="50"/>
      <c r="T9" s="51"/>
      <c r="U9" s="52" t="str">
        <f t="shared" si="0"/>
        <v/>
      </c>
      <c r="V9" s="53" t="str">
        <f t="shared" si="1"/>
        <v/>
      </c>
      <c r="W9" s="53" t="str">
        <f t="shared" si="2"/>
        <v/>
      </c>
      <c r="X9" s="53" t="str">
        <f t="shared" si="3"/>
        <v/>
      </c>
      <c r="Y9" s="51"/>
      <c r="Z9" s="51"/>
      <c r="AA9" s="43" t="str">
        <f>IF(G9="","",VLOOKUP(G9,マスタ!$A$2:$B$19,2,FALSE))</f>
        <v/>
      </c>
      <c r="AB9" s="51"/>
      <c r="AC9" s="53" t="str">
        <f t="shared" si="4"/>
        <v/>
      </c>
      <c r="AD9" s="53" t="str">
        <f t="shared" si="5"/>
        <v/>
      </c>
      <c r="AE9" s="51"/>
      <c r="AF9" s="51"/>
      <c r="AG9" s="51"/>
      <c r="AH9" s="51"/>
      <c r="AI9" s="51"/>
      <c r="AJ9" s="54" t="str">
        <f>IF(J9="","",VLOOKUP(J9,マスタ!$E$2:$F$10,2,FALSE))</f>
        <v/>
      </c>
      <c r="AK9" s="53" t="str">
        <f t="shared" si="6"/>
        <v/>
      </c>
      <c r="AL9" s="54" t="str">
        <f>IF(L9="","",VLOOKUP(L9,マスタ!$E$2:$F$10,2,FALSE))</f>
        <v/>
      </c>
      <c r="AM9" s="53" t="str">
        <f t="shared" si="7"/>
        <v/>
      </c>
      <c r="AN9" s="54" t="str">
        <f>IF(N9="","",VLOOKUP(N9,マスタ!$E$2:$F$10,2,FALSE))</f>
        <v/>
      </c>
      <c r="AO9" s="53" t="str">
        <f t="shared" si="8"/>
        <v/>
      </c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5"/>
    </row>
    <row r="10" spans="1:55">
      <c r="A10" s="3" t="s">
        <v>12</v>
      </c>
      <c r="B10" s="17"/>
      <c r="C10" s="16"/>
      <c r="D10" s="14"/>
      <c r="E10" s="10"/>
      <c r="F10" s="10"/>
      <c r="G10" s="12"/>
      <c r="H10" s="10"/>
      <c r="I10" s="14"/>
      <c r="J10" s="12"/>
      <c r="K10" s="13"/>
      <c r="L10" s="12"/>
      <c r="M10" s="13"/>
      <c r="N10" s="12"/>
      <c r="O10" s="13"/>
      <c r="P10" s="29" t="str">
        <f t="shared" si="9"/>
        <v/>
      </c>
      <c r="Q10" s="17"/>
      <c r="R10" s="14"/>
      <c r="S10" s="50"/>
      <c r="T10" s="51"/>
      <c r="U10" s="52" t="str">
        <f t="shared" si="0"/>
        <v/>
      </c>
      <c r="V10" s="53" t="str">
        <f t="shared" si="1"/>
        <v/>
      </c>
      <c r="W10" s="53" t="str">
        <f t="shared" si="2"/>
        <v/>
      </c>
      <c r="X10" s="53" t="str">
        <f t="shared" si="3"/>
        <v/>
      </c>
      <c r="Y10" s="51"/>
      <c r="Z10" s="51"/>
      <c r="AA10" s="43" t="str">
        <f>IF(G10="","",VLOOKUP(G10,マスタ!$A$2:$B$19,2,FALSE))</f>
        <v/>
      </c>
      <c r="AB10" s="51"/>
      <c r="AC10" s="53" t="str">
        <f t="shared" si="4"/>
        <v/>
      </c>
      <c r="AD10" s="53" t="str">
        <f t="shared" si="5"/>
        <v/>
      </c>
      <c r="AE10" s="51"/>
      <c r="AF10" s="51"/>
      <c r="AG10" s="51"/>
      <c r="AH10" s="51"/>
      <c r="AI10" s="51"/>
      <c r="AJ10" s="54" t="str">
        <f>IF(J10="","",VLOOKUP(J10,マスタ!$E$2:$F$10,2,FALSE))</f>
        <v/>
      </c>
      <c r="AK10" s="53" t="str">
        <f t="shared" si="6"/>
        <v/>
      </c>
      <c r="AL10" s="54" t="str">
        <f>IF(L10="","",VLOOKUP(L10,マスタ!$E$2:$F$10,2,FALSE))</f>
        <v/>
      </c>
      <c r="AM10" s="53" t="str">
        <f t="shared" si="7"/>
        <v/>
      </c>
      <c r="AN10" s="54" t="str">
        <f>IF(N10="","",VLOOKUP(N10,マスタ!$E$2:$F$10,2,FALSE))</f>
        <v/>
      </c>
      <c r="AO10" s="53" t="str">
        <f t="shared" si="8"/>
        <v/>
      </c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5"/>
    </row>
    <row r="11" spans="1:55">
      <c r="A11" s="3" t="s">
        <v>13</v>
      </c>
      <c r="B11" s="17"/>
      <c r="C11" s="16"/>
      <c r="D11" s="14"/>
      <c r="E11" s="10"/>
      <c r="F11" s="10"/>
      <c r="G11" s="12"/>
      <c r="H11" s="10"/>
      <c r="I11" s="14"/>
      <c r="J11" s="12"/>
      <c r="K11" s="13"/>
      <c r="L11" s="12"/>
      <c r="M11" s="13"/>
      <c r="N11" s="12"/>
      <c r="O11" s="13"/>
      <c r="P11" s="29" t="str">
        <f t="shared" si="9"/>
        <v/>
      </c>
      <c r="Q11" s="17"/>
      <c r="R11" s="14"/>
      <c r="S11" s="50"/>
      <c r="T11" s="51"/>
      <c r="U11" s="52" t="str">
        <f t="shared" si="0"/>
        <v/>
      </c>
      <c r="V11" s="53" t="str">
        <f t="shared" si="1"/>
        <v/>
      </c>
      <c r="W11" s="53" t="str">
        <f t="shared" si="2"/>
        <v/>
      </c>
      <c r="X11" s="53" t="str">
        <f t="shared" si="3"/>
        <v/>
      </c>
      <c r="Y11" s="51"/>
      <c r="Z11" s="51"/>
      <c r="AA11" s="43" t="str">
        <f>IF(G11="","",VLOOKUP(G11,マスタ!$A$2:$B$19,2,FALSE))</f>
        <v/>
      </c>
      <c r="AB11" s="51"/>
      <c r="AC11" s="53" t="str">
        <f t="shared" si="4"/>
        <v/>
      </c>
      <c r="AD11" s="53" t="str">
        <f t="shared" si="5"/>
        <v/>
      </c>
      <c r="AE11" s="51"/>
      <c r="AF11" s="51"/>
      <c r="AG11" s="51"/>
      <c r="AH11" s="51"/>
      <c r="AI11" s="51"/>
      <c r="AJ11" s="54" t="str">
        <f>IF(J11="","",VLOOKUP(J11,マスタ!$E$2:$F$10,2,FALSE))</f>
        <v/>
      </c>
      <c r="AK11" s="53" t="str">
        <f t="shared" si="6"/>
        <v/>
      </c>
      <c r="AL11" s="54" t="str">
        <f>IF(L11="","",VLOOKUP(L11,マスタ!$E$2:$F$10,2,FALSE))</f>
        <v/>
      </c>
      <c r="AM11" s="53" t="str">
        <f t="shared" si="7"/>
        <v/>
      </c>
      <c r="AN11" s="54" t="str">
        <f>IF(N11="","",VLOOKUP(N11,マスタ!$E$2:$F$10,2,FALSE))</f>
        <v/>
      </c>
      <c r="AO11" s="53" t="str">
        <f t="shared" si="8"/>
        <v/>
      </c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5"/>
    </row>
    <row r="12" spans="1:55">
      <c r="A12" s="3" t="s">
        <v>14</v>
      </c>
      <c r="B12" s="17"/>
      <c r="C12" s="16"/>
      <c r="D12" s="14"/>
      <c r="E12" s="10"/>
      <c r="F12" s="10"/>
      <c r="G12" s="12"/>
      <c r="H12" s="10"/>
      <c r="I12" s="14"/>
      <c r="J12" s="12"/>
      <c r="K12" s="13"/>
      <c r="L12" s="12"/>
      <c r="M12" s="13"/>
      <c r="N12" s="12"/>
      <c r="O12" s="13"/>
      <c r="P12" s="29" t="str">
        <f t="shared" si="9"/>
        <v/>
      </c>
      <c r="Q12" s="17"/>
      <c r="R12" s="14"/>
      <c r="S12" s="50"/>
      <c r="T12" s="51"/>
      <c r="U12" s="52" t="str">
        <f t="shared" si="0"/>
        <v/>
      </c>
      <c r="V12" s="53" t="str">
        <f t="shared" si="1"/>
        <v/>
      </c>
      <c r="W12" s="53" t="str">
        <f t="shared" si="2"/>
        <v/>
      </c>
      <c r="X12" s="53" t="str">
        <f t="shared" si="3"/>
        <v/>
      </c>
      <c r="Y12" s="51"/>
      <c r="Z12" s="51"/>
      <c r="AA12" s="43" t="str">
        <f>IF(G12="","",VLOOKUP(G12,マスタ!$A$2:$B$19,2,FALSE))</f>
        <v/>
      </c>
      <c r="AB12" s="51"/>
      <c r="AC12" s="53" t="str">
        <f t="shared" si="4"/>
        <v/>
      </c>
      <c r="AD12" s="53" t="str">
        <f t="shared" si="5"/>
        <v/>
      </c>
      <c r="AE12" s="51"/>
      <c r="AF12" s="51"/>
      <c r="AG12" s="51"/>
      <c r="AH12" s="51"/>
      <c r="AI12" s="51"/>
      <c r="AJ12" s="54" t="str">
        <f>IF(J12="","",VLOOKUP(J12,マスタ!$E$2:$F$10,2,FALSE))</f>
        <v/>
      </c>
      <c r="AK12" s="53" t="str">
        <f t="shared" si="6"/>
        <v/>
      </c>
      <c r="AL12" s="54" t="str">
        <f>IF(L12="","",VLOOKUP(L12,マスタ!$E$2:$F$10,2,FALSE))</f>
        <v/>
      </c>
      <c r="AM12" s="53" t="str">
        <f t="shared" si="7"/>
        <v/>
      </c>
      <c r="AN12" s="54" t="str">
        <f>IF(N12="","",VLOOKUP(N12,マスタ!$E$2:$F$10,2,FALSE))</f>
        <v/>
      </c>
      <c r="AO12" s="53" t="str">
        <f t="shared" si="8"/>
        <v/>
      </c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5"/>
    </row>
    <row r="13" spans="1:55">
      <c r="A13" s="3" t="s">
        <v>15</v>
      </c>
      <c r="B13" s="17"/>
      <c r="C13" s="16"/>
      <c r="D13" s="14"/>
      <c r="E13" s="10"/>
      <c r="F13" s="10"/>
      <c r="G13" s="12"/>
      <c r="H13" s="10"/>
      <c r="I13" s="14"/>
      <c r="J13" s="12"/>
      <c r="K13" s="13"/>
      <c r="L13" s="12"/>
      <c r="M13" s="13"/>
      <c r="N13" s="12"/>
      <c r="O13" s="13"/>
      <c r="P13" s="29" t="str">
        <f t="shared" si="9"/>
        <v/>
      </c>
      <c r="Q13" s="17"/>
      <c r="R13" s="14"/>
      <c r="S13" s="50"/>
      <c r="T13" s="51"/>
      <c r="U13" s="52" t="str">
        <f t="shared" si="0"/>
        <v/>
      </c>
      <c r="V13" s="53" t="str">
        <f t="shared" si="1"/>
        <v/>
      </c>
      <c r="W13" s="53" t="str">
        <f t="shared" si="2"/>
        <v/>
      </c>
      <c r="X13" s="53" t="str">
        <f t="shared" si="3"/>
        <v/>
      </c>
      <c r="Y13" s="51"/>
      <c r="Z13" s="51"/>
      <c r="AA13" s="43" t="str">
        <f>IF(G13="","",VLOOKUP(G13,マスタ!$A$2:$B$19,2,FALSE))</f>
        <v/>
      </c>
      <c r="AB13" s="51"/>
      <c r="AC13" s="53" t="str">
        <f t="shared" si="4"/>
        <v/>
      </c>
      <c r="AD13" s="53" t="str">
        <f t="shared" si="5"/>
        <v/>
      </c>
      <c r="AE13" s="51"/>
      <c r="AF13" s="51"/>
      <c r="AG13" s="51"/>
      <c r="AH13" s="51"/>
      <c r="AI13" s="51"/>
      <c r="AJ13" s="54" t="str">
        <f>IF(J13="","",VLOOKUP(J13,マスタ!$E$2:$F$10,2,FALSE))</f>
        <v/>
      </c>
      <c r="AK13" s="53" t="str">
        <f t="shared" si="6"/>
        <v/>
      </c>
      <c r="AL13" s="54" t="str">
        <f>IF(L13="","",VLOOKUP(L13,マスタ!$E$2:$F$10,2,FALSE))</f>
        <v/>
      </c>
      <c r="AM13" s="53" t="str">
        <f t="shared" si="7"/>
        <v/>
      </c>
      <c r="AN13" s="54" t="str">
        <f>IF(N13="","",VLOOKUP(N13,マスタ!$E$2:$F$10,2,FALSE))</f>
        <v/>
      </c>
      <c r="AO13" s="53" t="str">
        <f t="shared" si="8"/>
        <v/>
      </c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5"/>
    </row>
    <row r="14" spans="1:55">
      <c r="A14" s="3" t="s">
        <v>16</v>
      </c>
      <c r="B14" s="17"/>
      <c r="C14" s="16"/>
      <c r="D14" s="14"/>
      <c r="E14" s="10"/>
      <c r="F14" s="10"/>
      <c r="G14" s="12"/>
      <c r="H14" s="10"/>
      <c r="I14" s="14"/>
      <c r="J14" s="12"/>
      <c r="K14" s="13"/>
      <c r="L14" s="12"/>
      <c r="M14" s="13"/>
      <c r="N14" s="12"/>
      <c r="O14" s="13"/>
      <c r="P14" s="29" t="str">
        <f t="shared" si="9"/>
        <v/>
      </c>
      <c r="Q14" s="17"/>
      <c r="R14" s="14"/>
      <c r="S14" s="50"/>
      <c r="T14" s="51"/>
      <c r="U14" s="52" t="str">
        <f t="shared" si="0"/>
        <v/>
      </c>
      <c r="V14" s="53" t="str">
        <f t="shared" si="1"/>
        <v/>
      </c>
      <c r="W14" s="53" t="str">
        <f t="shared" si="2"/>
        <v/>
      </c>
      <c r="X14" s="53" t="str">
        <f t="shared" si="3"/>
        <v/>
      </c>
      <c r="Y14" s="51"/>
      <c r="Z14" s="51"/>
      <c r="AA14" s="43" t="str">
        <f>IF(G14="","",VLOOKUP(G14,マスタ!$A$2:$B$19,2,FALSE))</f>
        <v/>
      </c>
      <c r="AB14" s="51"/>
      <c r="AC14" s="53" t="str">
        <f t="shared" si="4"/>
        <v/>
      </c>
      <c r="AD14" s="53" t="str">
        <f t="shared" si="5"/>
        <v/>
      </c>
      <c r="AE14" s="51"/>
      <c r="AF14" s="51"/>
      <c r="AG14" s="51"/>
      <c r="AH14" s="51"/>
      <c r="AI14" s="51"/>
      <c r="AJ14" s="54" t="str">
        <f>IF(J14="","",VLOOKUP(J14,マスタ!$E$2:$F$10,2,FALSE))</f>
        <v/>
      </c>
      <c r="AK14" s="53" t="str">
        <f t="shared" si="6"/>
        <v/>
      </c>
      <c r="AL14" s="54" t="str">
        <f>IF(L14="","",VLOOKUP(L14,マスタ!$E$2:$F$10,2,FALSE))</f>
        <v/>
      </c>
      <c r="AM14" s="53" t="str">
        <f t="shared" si="7"/>
        <v/>
      </c>
      <c r="AN14" s="54" t="str">
        <f>IF(N14="","",VLOOKUP(N14,マスタ!$E$2:$F$10,2,FALSE))</f>
        <v/>
      </c>
      <c r="AO14" s="53" t="str">
        <f t="shared" si="8"/>
        <v/>
      </c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5"/>
    </row>
    <row r="15" spans="1:55">
      <c r="A15" s="3" t="s">
        <v>17</v>
      </c>
      <c r="B15" s="17"/>
      <c r="C15" s="16"/>
      <c r="D15" s="14"/>
      <c r="E15" s="10"/>
      <c r="F15" s="10"/>
      <c r="G15" s="12"/>
      <c r="H15" s="10"/>
      <c r="I15" s="14"/>
      <c r="J15" s="12"/>
      <c r="K15" s="13"/>
      <c r="L15" s="12"/>
      <c r="M15" s="13"/>
      <c r="N15" s="12"/>
      <c r="O15" s="13"/>
      <c r="P15" s="29" t="str">
        <f t="shared" si="9"/>
        <v/>
      </c>
      <c r="Q15" s="17"/>
      <c r="R15" s="14"/>
      <c r="S15" s="50"/>
      <c r="T15" s="51"/>
      <c r="U15" s="52" t="str">
        <f t="shared" si="0"/>
        <v/>
      </c>
      <c r="V15" s="53" t="str">
        <f t="shared" si="1"/>
        <v/>
      </c>
      <c r="W15" s="53" t="str">
        <f t="shared" si="2"/>
        <v/>
      </c>
      <c r="X15" s="53" t="str">
        <f t="shared" si="3"/>
        <v/>
      </c>
      <c r="Y15" s="51"/>
      <c r="Z15" s="51"/>
      <c r="AA15" s="43" t="str">
        <f>IF(G15="","",VLOOKUP(G15,マスタ!$A$2:$B$19,2,FALSE))</f>
        <v/>
      </c>
      <c r="AB15" s="51"/>
      <c r="AC15" s="53" t="str">
        <f t="shared" si="4"/>
        <v/>
      </c>
      <c r="AD15" s="53" t="str">
        <f t="shared" si="5"/>
        <v/>
      </c>
      <c r="AE15" s="51"/>
      <c r="AF15" s="51"/>
      <c r="AG15" s="51"/>
      <c r="AH15" s="51"/>
      <c r="AI15" s="51"/>
      <c r="AJ15" s="54" t="str">
        <f>IF(J15="","",VLOOKUP(J15,マスタ!$E$2:$F$10,2,FALSE))</f>
        <v/>
      </c>
      <c r="AK15" s="53" t="str">
        <f t="shared" si="6"/>
        <v/>
      </c>
      <c r="AL15" s="54" t="str">
        <f>IF(L15="","",VLOOKUP(L15,マスタ!$E$2:$F$10,2,FALSE))</f>
        <v/>
      </c>
      <c r="AM15" s="53" t="str">
        <f t="shared" si="7"/>
        <v/>
      </c>
      <c r="AN15" s="54" t="str">
        <f>IF(N15="","",VLOOKUP(N15,マスタ!$E$2:$F$10,2,FALSE))</f>
        <v/>
      </c>
      <c r="AO15" s="53" t="str">
        <f t="shared" si="8"/>
        <v/>
      </c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5"/>
    </row>
    <row r="16" spans="1:55">
      <c r="A16" s="3" t="s">
        <v>18</v>
      </c>
      <c r="B16" s="17"/>
      <c r="C16" s="16"/>
      <c r="D16" s="14"/>
      <c r="E16" s="10"/>
      <c r="F16" s="10"/>
      <c r="G16" s="12"/>
      <c r="H16" s="10"/>
      <c r="I16" s="14"/>
      <c r="J16" s="12"/>
      <c r="K16" s="13"/>
      <c r="L16" s="12"/>
      <c r="M16" s="13"/>
      <c r="N16" s="12"/>
      <c r="O16" s="13"/>
      <c r="P16" s="29" t="str">
        <f t="shared" si="9"/>
        <v/>
      </c>
      <c r="Q16" s="17"/>
      <c r="R16" s="14"/>
      <c r="S16" s="50"/>
      <c r="T16" s="51"/>
      <c r="U16" s="52" t="str">
        <f t="shared" si="0"/>
        <v/>
      </c>
      <c r="V16" s="53" t="str">
        <f t="shared" si="1"/>
        <v/>
      </c>
      <c r="W16" s="53" t="str">
        <f t="shared" si="2"/>
        <v/>
      </c>
      <c r="X16" s="53" t="str">
        <f t="shared" si="3"/>
        <v/>
      </c>
      <c r="Y16" s="51"/>
      <c r="Z16" s="51"/>
      <c r="AA16" s="43" t="str">
        <f>IF(G16="","",VLOOKUP(G16,マスタ!$A$2:$B$19,2,FALSE))</f>
        <v/>
      </c>
      <c r="AB16" s="51"/>
      <c r="AC16" s="53" t="str">
        <f t="shared" si="4"/>
        <v/>
      </c>
      <c r="AD16" s="53" t="str">
        <f t="shared" si="5"/>
        <v/>
      </c>
      <c r="AE16" s="51"/>
      <c r="AF16" s="51"/>
      <c r="AG16" s="51"/>
      <c r="AH16" s="51"/>
      <c r="AI16" s="51"/>
      <c r="AJ16" s="54" t="str">
        <f>IF(J16="","",VLOOKUP(J16,マスタ!$E$2:$F$10,2,FALSE))</f>
        <v/>
      </c>
      <c r="AK16" s="53" t="str">
        <f t="shared" si="6"/>
        <v/>
      </c>
      <c r="AL16" s="54" t="str">
        <f>IF(L16="","",VLOOKUP(L16,マスタ!$E$2:$F$10,2,FALSE))</f>
        <v/>
      </c>
      <c r="AM16" s="53" t="str">
        <f t="shared" si="7"/>
        <v/>
      </c>
      <c r="AN16" s="54" t="str">
        <f>IF(N16="","",VLOOKUP(N16,マスタ!$E$2:$F$10,2,FALSE))</f>
        <v/>
      </c>
      <c r="AO16" s="53" t="str">
        <f t="shared" si="8"/>
        <v/>
      </c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5"/>
    </row>
    <row r="17" spans="1:55">
      <c r="A17" s="3" t="s">
        <v>19</v>
      </c>
      <c r="B17" s="17"/>
      <c r="C17" s="16"/>
      <c r="D17" s="14"/>
      <c r="E17" s="10"/>
      <c r="F17" s="10"/>
      <c r="G17" s="12"/>
      <c r="H17" s="10"/>
      <c r="I17" s="14"/>
      <c r="J17" s="12"/>
      <c r="K17" s="13"/>
      <c r="L17" s="12"/>
      <c r="M17" s="13"/>
      <c r="N17" s="12"/>
      <c r="O17" s="13"/>
      <c r="P17" s="29" t="str">
        <f t="shared" si="9"/>
        <v/>
      </c>
      <c r="Q17" s="17"/>
      <c r="R17" s="14"/>
      <c r="S17" s="50"/>
      <c r="T17" s="51"/>
      <c r="U17" s="52" t="str">
        <f t="shared" si="0"/>
        <v/>
      </c>
      <c r="V17" s="53" t="str">
        <f t="shared" si="1"/>
        <v/>
      </c>
      <c r="W17" s="53" t="str">
        <f t="shared" si="2"/>
        <v/>
      </c>
      <c r="X17" s="53" t="str">
        <f t="shared" si="3"/>
        <v/>
      </c>
      <c r="Y17" s="51"/>
      <c r="Z17" s="51"/>
      <c r="AA17" s="43" t="str">
        <f>IF(G17="","",VLOOKUP(G17,マスタ!$A$2:$B$19,2,FALSE))</f>
        <v/>
      </c>
      <c r="AB17" s="51"/>
      <c r="AC17" s="53" t="str">
        <f t="shared" si="4"/>
        <v/>
      </c>
      <c r="AD17" s="53" t="str">
        <f t="shared" si="5"/>
        <v/>
      </c>
      <c r="AE17" s="51"/>
      <c r="AF17" s="51"/>
      <c r="AG17" s="51"/>
      <c r="AH17" s="51"/>
      <c r="AI17" s="51"/>
      <c r="AJ17" s="54" t="str">
        <f>IF(J17="","",VLOOKUP(J17,マスタ!$E$2:$F$10,2,FALSE))</f>
        <v/>
      </c>
      <c r="AK17" s="53" t="str">
        <f t="shared" si="6"/>
        <v/>
      </c>
      <c r="AL17" s="54" t="str">
        <f>IF(L17="","",VLOOKUP(L17,マスタ!$E$2:$F$10,2,FALSE))</f>
        <v/>
      </c>
      <c r="AM17" s="53" t="str">
        <f t="shared" si="7"/>
        <v/>
      </c>
      <c r="AN17" s="54" t="str">
        <f>IF(N17="","",VLOOKUP(N17,マスタ!$E$2:$F$10,2,FALSE))</f>
        <v/>
      </c>
      <c r="AO17" s="53" t="str">
        <f t="shared" si="8"/>
        <v/>
      </c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5"/>
    </row>
    <row r="18" spans="1:55">
      <c r="A18" s="3" t="s">
        <v>20</v>
      </c>
      <c r="B18" s="17"/>
      <c r="C18" s="16"/>
      <c r="D18" s="14"/>
      <c r="E18" s="10"/>
      <c r="F18" s="10"/>
      <c r="G18" s="12"/>
      <c r="H18" s="10"/>
      <c r="I18" s="14"/>
      <c r="J18" s="12"/>
      <c r="K18" s="13"/>
      <c r="L18" s="12"/>
      <c r="M18" s="13"/>
      <c r="N18" s="12"/>
      <c r="O18" s="13"/>
      <c r="P18" s="29" t="str">
        <f t="shared" si="9"/>
        <v/>
      </c>
      <c r="Q18" s="17"/>
      <c r="R18" s="14"/>
      <c r="S18" s="50"/>
      <c r="T18" s="51"/>
      <c r="U18" s="52" t="str">
        <f t="shared" si="0"/>
        <v/>
      </c>
      <c r="V18" s="53" t="str">
        <f t="shared" si="1"/>
        <v/>
      </c>
      <c r="W18" s="53" t="str">
        <f t="shared" si="2"/>
        <v/>
      </c>
      <c r="X18" s="53" t="str">
        <f t="shared" si="3"/>
        <v/>
      </c>
      <c r="Y18" s="51"/>
      <c r="Z18" s="51"/>
      <c r="AA18" s="43" t="str">
        <f>IF(G18="","",VLOOKUP(G18,マスタ!$A$2:$B$19,2,FALSE))</f>
        <v/>
      </c>
      <c r="AB18" s="51"/>
      <c r="AC18" s="53" t="str">
        <f t="shared" si="4"/>
        <v/>
      </c>
      <c r="AD18" s="53" t="str">
        <f t="shared" si="5"/>
        <v/>
      </c>
      <c r="AE18" s="51"/>
      <c r="AF18" s="51"/>
      <c r="AG18" s="51"/>
      <c r="AH18" s="51"/>
      <c r="AI18" s="51"/>
      <c r="AJ18" s="54" t="str">
        <f>IF(J18="","",VLOOKUP(J18,マスタ!$E$2:$F$10,2,FALSE))</f>
        <v/>
      </c>
      <c r="AK18" s="53" t="str">
        <f t="shared" si="6"/>
        <v/>
      </c>
      <c r="AL18" s="54" t="str">
        <f>IF(L18="","",VLOOKUP(L18,マスタ!$E$2:$F$10,2,FALSE))</f>
        <v/>
      </c>
      <c r="AM18" s="53" t="str">
        <f t="shared" si="7"/>
        <v/>
      </c>
      <c r="AN18" s="54" t="str">
        <f>IF(N18="","",VLOOKUP(N18,マスタ!$E$2:$F$10,2,FALSE))</f>
        <v/>
      </c>
      <c r="AO18" s="53" t="str">
        <f t="shared" si="8"/>
        <v/>
      </c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5"/>
    </row>
    <row r="19" spans="1:55">
      <c r="A19" s="3" t="s">
        <v>21</v>
      </c>
      <c r="B19" s="17"/>
      <c r="C19" s="16"/>
      <c r="D19" s="14"/>
      <c r="E19" s="10"/>
      <c r="F19" s="10"/>
      <c r="G19" s="12"/>
      <c r="H19" s="10"/>
      <c r="I19" s="14"/>
      <c r="J19" s="12"/>
      <c r="K19" s="13"/>
      <c r="L19" s="12"/>
      <c r="M19" s="13"/>
      <c r="N19" s="12"/>
      <c r="O19" s="13"/>
      <c r="P19" s="29" t="str">
        <f t="shared" si="9"/>
        <v/>
      </c>
      <c r="Q19" s="17"/>
      <c r="R19" s="14"/>
      <c r="S19" s="50"/>
      <c r="T19" s="51"/>
      <c r="U19" s="52" t="str">
        <f t="shared" si="0"/>
        <v/>
      </c>
      <c r="V19" s="53" t="str">
        <f t="shared" si="1"/>
        <v/>
      </c>
      <c r="W19" s="53" t="str">
        <f t="shared" si="2"/>
        <v/>
      </c>
      <c r="X19" s="53" t="str">
        <f t="shared" si="3"/>
        <v/>
      </c>
      <c r="Y19" s="51"/>
      <c r="Z19" s="51"/>
      <c r="AA19" s="43" t="str">
        <f>IF(G19="","",VLOOKUP(G19,マスタ!$A$2:$B$19,2,FALSE))</f>
        <v/>
      </c>
      <c r="AB19" s="51"/>
      <c r="AC19" s="53" t="str">
        <f t="shared" si="4"/>
        <v/>
      </c>
      <c r="AD19" s="53" t="str">
        <f t="shared" si="5"/>
        <v/>
      </c>
      <c r="AE19" s="51"/>
      <c r="AF19" s="51"/>
      <c r="AG19" s="51"/>
      <c r="AH19" s="51"/>
      <c r="AI19" s="51"/>
      <c r="AJ19" s="54" t="str">
        <f>IF(J19="","",VLOOKUP(J19,マスタ!$E$2:$F$10,2,FALSE))</f>
        <v/>
      </c>
      <c r="AK19" s="53" t="str">
        <f t="shared" si="6"/>
        <v/>
      </c>
      <c r="AL19" s="54" t="str">
        <f>IF(L19="","",VLOOKUP(L19,マスタ!$E$2:$F$10,2,FALSE))</f>
        <v/>
      </c>
      <c r="AM19" s="53" t="str">
        <f t="shared" si="7"/>
        <v/>
      </c>
      <c r="AN19" s="54" t="str">
        <f>IF(N19="","",VLOOKUP(N19,マスタ!$E$2:$F$10,2,FALSE))</f>
        <v/>
      </c>
      <c r="AO19" s="53" t="str">
        <f t="shared" si="8"/>
        <v/>
      </c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5"/>
    </row>
    <row r="20" spans="1:55">
      <c r="A20" s="3" t="s">
        <v>22</v>
      </c>
      <c r="B20" s="17"/>
      <c r="C20" s="16"/>
      <c r="D20" s="14"/>
      <c r="E20" s="10"/>
      <c r="F20" s="10"/>
      <c r="G20" s="12"/>
      <c r="H20" s="10"/>
      <c r="I20" s="14"/>
      <c r="J20" s="12"/>
      <c r="K20" s="13"/>
      <c r="L20" s="12"/>
      <c r="M20" s="13"/>
      <c r="N20" s="12"/>
      <c r="O20" s="13"/>
      <c r="P20" s="29" t="str">
        <f t="shared" si="9"/>
        <v/>
      </c>
      <c r="Q20" s="17"/>
      <c r="R20" s="14"/>
      <c r="S20" s="50"/>
      <c r="T20" s="51"/>
      <c r="U20" s="52" t="str">
        <f t="shared" si="0"/>
        <v/>
      </c>
      <c r="V20" s="53" t="str">
        <f t="shared" si="1"/>
        <v/>
      </c>
      <c r="W20" s="53" t="str">
        <f t="shared" si="2"/>
        <v/>
      </c>
      <c r="X20" s="53" t="str">
        <f t="shared" si="3"/>
        <v/>
      </c>
      <c r="Y20" s="51"/>
      <c r="Z20" s="51"/>
      <c r="AA20" s="43" t="str">
        <f>IF(G20="","",VLOOKUP(G20,マスタ!$A$2:$B$19,2,FALSE))</f>
        <v/>
      </c>
      <c r="AB20" s="51"/>
      <c r="AC20" s="53" t="str">
        <f t="shared" si="4"/>
        <v/>
      </c>
      <c r="AD20" s="53" t="str">
        <f t="shared" si="5"/>
        <v/>
      </c>
      <c r="AE20" s="51"/>
      <c r="AF20" s="51"/>
      <c r="AG20" s="51"/>
      <c r="AH20" s="51"/>
      <c r="AI20" s="51"/>
      <c r="AJ20" s="54" t="str">
        <f>IF(J20="","",VLOOKUP(J20,マスタ!$E$2:$F$10,2,FALSE))</f>
        <v/>
      </c>
      <c r="AK20" s="53" t="str">
        <f t="shared" si="6"/>
        <v/>
      </c>
      <c r="AL20" s="54" t="str">
        <f>IF(L20="","",VLOOKUP(L20,マスタ!$E$2:$F$10,2,FALSE))</f>
        <v/>
      </c>
      <c r="AM20" s="53" t="str">
        <f t="shared" si="7"/>
        <v/>
      </c>
      <c r="AN20" s="54" t="str">
        <f>IF(N20="","",VLOOKUP(N20,マスタ!$E$2:$F$10,2,FALSE))</f>
        <v/>
      </c>
      <c r="AO20" s="53" t="str">
        <f t="shared" si="8"/>
        <v/>
      </c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5"/>
    </row>
    <row r="21" spans="1:55">
      <c r="A21" s="3" t="s">
        <v>23</v>
      </c>
      <c r="B21" s="17"/>
      <c r="C21" s="16"/>
      <c r="D21" s="14"/>
      <c r="E21" s="10"/>
      <c r="F21" s="10"/>
      <c r="G21" s="12"/>
      <c r="H21" s="10"/>
      <c r="I21" s="14"/>
      <c r="J21" s="12"/>
      <c r="K21" s="13"/>
      <c r="L21" s="12"/>
      <c r="M21" s="13"/>
      <c r="N21" s="12"/>
      <c r="O21" s="13"/>
      <c r="P21" s="29" t="str">
        <f t="shared" si="9"/>
        <v/>
      </c>
      <c r="Q21" s="17"/>
      <c r="R21" s="14"/>
      <c r="S21" s="50"/>
      <c r="T21" s="51"/>
      <c r="U21" s="52" t="str">
        <f t="shared" si="0"/>
        <v/>
      </c>
      <c r="V21" s="53" t="str">
        <f t="shared" si="1"/>
        <v/>
      </c>
      <c r="W21" s="53" t="str">
        <f t="shared" si="2"/>
        <v/>
      </c>
      <c r="X21" s="53" t="str">
        <f t="shared" si="3"/>
        <v/>
      </c>
      <c r="Y21" s="51"/>
      <c r="Z21" s="51"/>
      <c r="AA21" s="43" t="str">
        <f>IF(G21="","",VLOOKUP(G21,マスタ!$A$2:$B$19,2,FALSE))</f>
        <v/>
      </c>
      <c r="AB21" s="51"/>
      <c r="AC21" s="53" t="str">
        <f t="shared" si="4"/>
        <v/>
      </c>
      <c r="AD21" s="53" t="str">
        <f t="shared" si="5"/>
        <v/>
      </c>
      <c r="AE21" s="51"/>
      <c r="AF21" s="51"/>
      <c r="AG21" s="51"/>
      <c r="AH21" s="51"/>
      <c r="AI21" s="51"/>
      <c r="AJ21" s="54" t="str">
        <f>IF(J21="","",VLOOKUP(J21,マスタ!$E$2:$F$10,2,FALSE))</f>
        <v/>
      </c>
      <c r="AK21" s="53" t="str">
        <f t="shared" si="6"/>
        <v/>
      </c>
      <c r="AL21" s="54" t="str">
        <f>IF(L21="","",VLOOKUP(L21,マスタ!$E$2:$F$10,2,FALSE))</f>
        <v/>
      </c>
      <c r="AM21" s="53" t="str">
        <f t="shared" si="7"/>
        <v/>
      </c>
      <c r="AN21" s="54" t="str">
        <f>IF(N21="","",VLOOKUP(N21,マスタ!$E$2:$F$10,2,FALSE))</f>
        <v/>
      </c>
      <c r="AO21" s="53" t="str">
        <f t="shared" si="8"/>
        <v/>
      </c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5"/>
    </row>
    <row r="22" spans="1:55">
      <c r="A22" s="3" t="s">
        <v>24</v>
      </c>
      <c r="B22" s="17"/>
      <c r="C22" s="16"/>
      <c r="D22" s="14"/>
      <c r="E22" s="10"/>
      <c r="F22" s="10"/>
      <c r="G22" s="12"/>
      <c r="H22" s="10"/>
      <c r="I22" s="14"/>
      <c r="J22" s="12"/>
      <c r="K22" s="13"/>
      <c r="L22" s="12"/>
      <c r="M22" s="13"/>
      <c r="N22" s="12"/>
      <c r="O22" s="13"/>
      <c r="P22" s="29" t="str">
        <f t="shared" si="9"/>
        <v/>
      </c>
      <c r="Q22" s="17"/>
      <c r="R22" s="14"/>
      <c r="S22" s="50"/>
      <c r="T22" s="51"/>
      <c r="U22" s="52" t="str">
        <f t="shared" si="0"/>
        <v/>
      </c>
      <c r="V22" s="53" t="str">
        <f t="shared" si="1"/>
        <v/>
      </c>
      <c r="W22" s="53" t="str">
        <f t="shared" si="2"/>
        <v/>
      </c>
      <c r="X22" s="53" t="str">
        <f t="shared" si="3"/>
        <v/>
      </c>
      <c r="Y22" s="51"/>
      <c r="Z22" s="51"/>
      <c r="AA22" s="43" t="str">
        <f>IF(G22="","",VLOOKUP(G22,マスタ!$A$2:$B$19,2,FALSE))</f>
        <v/>
      </c>
      <c r="AB22" s="51"/>
      <c r="AC22" s="53" t="str">
        <f t="shared" si="4"/>
        <v/>
      </c>
      <c r="AD22" s="53" t="str">
        <f t="shared" si="5"/>
        <v/>
      </c>
      <c r="AE22" s="51"/>
      <c r="AF22" s="51"/>
      <c r="AG22" s="51"/>
      <c r="AH22" s="51"/>
      <c r="AI22" s="51"/>
      <c r="AJ22" s="54" t="str">
        <f>IF(J22="","",VLOOKUP(J22,マスタ!$E$2:$F$10,2,FALSE))</f>
        <v/>
      </c>
      <c r="AK22" s="53" t="str">
        <f t="shared" si="6"/>
        <v/>
      </c>
      <c r="AL22" s="54" t="str">
        <f>IF(L22="","",VLOOKUP(L22,マスタ!$E$2:$F$10,2,FALSE))</f>
        <v/>
      </c>
      <c r="AM22" s="53" t="str">
        <f t="shared" si="7"/>
        <v/>
      </c>
      <c r="AN22" s="54" t="str">
        <f>IF(N22="","",VLOOKUP(N22,マスタ!$E$2:$F$10,2,FALSE))</f>
        <v/>
      </c>
      <c r="AO22" s="53" t="str">
        <f t="shared" si="8"/>
        <v/>
      </c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5"/>
    </row>
    <row r="23" spans="1:55">
      <c r="A23" s="3" t="s">
        <v>25</v>
      </c>
      <c r="B23" s="17"/>
      <c r="C23" s="16"/>
      <c r="D23" s="14"/>
      <c r="E23" s="10"/>
      <c r="F23" s="10"/>
      <c r="G23" s="12"/>
      <c r="H23" s="10"/>
      <c r="I23" s="14"/>
      <c r="J23" s="12"/>
      <c r="K23" s="13"/>
      <c r="L23" s="12"/>
      <c r="M23" s="13"/>
      <c r="N23" s="12"/>
      <c r="O23" s="13"/>
      <c r="P23" s="29" t="str">
        <f t="shared" si="9"/>
        <v/>
      </c>
      <c r="Q23" s="17"/>
      <c r="R23" s="14"/>
      <c r="S23" s="50"/>
      <c r="T23" s="51"/>
      <c r="U23" s="52" t="str">
        <f t="shared" si="0"/>
        <v/>
      </c>
      <c r="V23" s="53" t="str">
        <f t="shared" si="1"/>
        <v/>
      </c>
      <c r="W23" s="53" t="str">
        <f t="shared" si="2"/>
        <v/>
      </c>
      <c r="X23" s="53" t="str">
        <f t="shared" si="3"/>
        <v/>
      </c>
      <c r="Y23" s="51"/>
      <c r="Z23" s="51"/>
      <c r="AA23" s="43" t="str">
        <f>IF(G23="","",VLOOKUP(G23,マスタ!$A$2:$B$19,2,FALSE))</f>
        <v/>
      </c>
      <c r="AB23" s="51"/>
      <c r="AC23" s="53" t="str">
        <f t="shared" si="4"/>
        <v/>
      </c>
      <c r="AD23" s="53" t="str">
        <f t="shared" si="5"/>
        <v/>
      </c>
      <c r="AE23" s="51"/>
      <c r="AF23" s="51"/>
      <c r="AG23" s="51"/>
      <c r="AH23" s="51"/>
      <c r="AI23" s="51"/>
      <c r="AJ23" s="54" t="str">
        <f>IF(J23="","",VLOOKUP(J23,マスタ!$E$2:$F$10,2,FALSE))</f>
        <v/>
      </c>
      <c r="AK23" s="53" t="str">
        <f t="shared" si="6"/>
        <v/>
      </c>
      <c r="AL23" s="54" t="str">
        <f>IF(L23="","",VLOOKUP(L23,マスタ!$E$2:$F$10,2,FALSE))</f>
        <v/>
      </c>
      <c r="AM23" s="53" t="str">
        <f t="shared" si="7"/>
        <v/>
      </c>
      <c r="AN23" s="54" t="str">
        <f>IF(N23="","",VLOOKUP(N23,マスタ!$E$2:$F$10,2,FALSE))</f>
        <v/>
      </c>
      <c r="AO23" s="53" t="str">
        <f t="shared" si="8"/>
        <v/>
      </c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5"/>
    </row>
    <row r="24" spans="1:55">
      <c r="A24" s="3" t="s">
        <v>26</v>
      </c>
      <c r="B24" s="17"/>
      <c r="C24" s="16"/>
      <c r="D24" s="14"/>
      <c r="E24" s="10"/>
      <c r="F24" s="10"/>
      <c r="G24" s="12"/>
      <c r="H24" s="10"/>
      <c r="I24" s="14"/>
      <c r="J24" s="12"/>
      <c r="K24" s="13"/>
      <c r="L24" s="12"/>
      <c r="M24" s="13"/>
      <c r="N24" s="12"/>
      <c r="O24" s="13"/>
      <c r="P24" s="29" t="str">
        <f t="shared" si="9"/>
        <v/>
      </c>
      <c r="Q24" s="17"/>
      <c r="R24" s="14"/>
      <c r="S24" s="50"/>
      <c r="T24" s="51"/>
      <c r="U24" s="52" t="str">
        <f t="shared" si="0"/>
        <v/>
      </c>
      <c r="V24" s="53" t="str">
        <f t="shared" si="1"/>
        <v/>
      </c>
      <c r="W24" s="53" t="str">
        <f t="shared" si="2"/>
        <v/>
      </c>
      <c r="X24" s="53" t="str">
        <f t="shared" si="3"/>
        <v/>
      </c>
      <c r="Y24" s="51"/>
      <c r="Z24" s="51"/>
      <c r="AA24" s="43" t="str">
        <f>IF(G24="","",VLOOKUP(G24,マスタ!$A$2:$B$19,2,FALSE))</f>
        <v/>
      </c>
      <c r="AB24" s="51"/>
      <c r="AC24" s="53" t="str">
        <f t="shared" si="4"/>
        <v/>
      </c>
      <c r="AD24" s="53" t="str">
        <f t="shared" si="5"/>
        <v/>
      </c>
      <c r="AE24" s="51"/>
      <c r="AF24" s="51"/>
      <c r="AG24" s="51"/>
      <c r="AH24" s="51"/>
      <c r="AI24" s="51"/>
      <c r="AJ24" s="54" t="str">
        <f>IF(J24="","",VLOOKUP(J24,マスタ!$E$2:$F$10,2,FALSE))</f>
        <v/>
      </c>
      <c r="AK24" s="53" t="str">
        <f t="shared" si="6"/>
        <v/>
      </c>
      <c r="AL24" s="54" t="str">
        <f>IF(L24="","",VLOOKUP(L24,マスタ!$E$2:$F$10,2,FALSE))</f>
        <v/>
      </c>
      <c r="AM24" s="53" t="str">
        <f t="shared" si="7"/>
        <v/>
      </c>
      <c r="AN24" s="54" t="str">
        <f>IF(N24="","",VLOOKUP(N24,マスタ!$E$2:$F$10,2,FALSE))</f>
        <v/>
      </c>
      <c r="AO24" s="53" t="str">
        <f t="shared" si="8"/>
        <v/>
      </c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5"/>
    </row>
    <row r="25" spans="1:55">
      <c r="A25" s="3" t="s">
        <v>27</v>
      </c>
      <c r="B25" s="17"/>
      <c r="C25" s="16"/>
      <c r="D25" s="14"/>
      <c r="E25" s="10"/>
      <c r="F25" s="10"/>
      <c r="G25" s="12"/>
      <c r="H25" s="10"/>
      <c r="I25" s="14"/>
      <c r="J25" s="12"/>
      <c r="K25" s="13"/>
      <c r="L25" s="12"/>
      <c r="M25" s="13"/>
      <c r="N25" s="12"/>
      <c r="O25" s="13"/>
      <c r="P25" s="29" t="str">
        <f t="shared" si="9"/>
        <v/>
      </c>
      <c r="Q25" s="17"/>
      <c r="R25" s="14"/>
      <c r="S25" s="50"/>
      <c r="T25" s="51"/>
      <c r="U25" s="52" t="str">
        <f t="shared" si="0"/>
        <v/>
      </c>
      <c r="V25" s="53" t="str">
        <f t="shared" si="1"/>
        <v/>
      </c>
      <c r="W25" s="53" t="str">
        <f t="shared" si="2"/>
        <v/>
      </c>
      <c r="X25" s="53" t="str">
        <f t="shared" si="3"/>
        <v/>
      </c>
      <c r="Y25" s="51"/>
      <c r="Z25" s="51"/>
      <c r="AA25" s="43" t="str">
        <f>IF(G25="","",VLOOKUP(G25,マスタ!$A$2:$B$19,2,FALSE))</f>
        <v/>
      </c>
      <c r="AB25" s="51"/>
      <c r="AC25" s="53" t="str">
        <f t="shared" si="4"/>
        <v/>
      </c>
      <c r="AD25" s="53" t="str">
        <f t="shared" si="5"/>
        <v/>
      </c>
      <c r="AE25" s="51"/>
      <c r="AF25" s="51"/>
      <c r="AG25" s="51"/>
      <c r="AH25" s="51"/>
      <c r="AI25" s="51"/>
      <c r="AJ25" s="54" t="str">
        <f>IF(J25="","",VLOOKUP(J25,マスタ!$E$2:$F$10,2,FALSE))</f>
        <v/>
      </c>
      <c r="AK25" s="53" t="str">
        <f t="shared" si="6"/>
        <v/>
      </c>
      <c r="AL25" s="54" t="str">
        <f>IF(L25="","",VLOOKUP(L25,マスタ!$E$2:$F$10,2,FALSE))</f>
        <v/>
      </c>
      <c r="AM25" s="53" t="str">
        <f t="shared" si="7"/>
        <v/>
      </c>
      <c r="AN25" s="54" t="str">
        <f>IF(N25="","",VLOOKUP(N25,マスタ!$E$2:$F$10,2,FALSE))</f>
        <v/>
      </c>
      <c r="AO25" s="53" t="str">
        <f t="shared" si="8"/>
        <v/>
      </c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5"/>
    </row>
    <row r="26" spans="1:55">
      <c r="A26" s="3" t="s">
        <v>28</v>
      </c>
      <c r="B26" s="17"/>
      <c r="C26" s="16"/>
      <c r="D26" s="14"/>
      <c r="E26" s="10"/>
      <c r="F26" s="10"/>
      <c r="G26" s="12"/>
      <c r="H26" s="10"/>
      <c r="I26" s="14"/>
      <c r="J26" s="12"/>
      <c r="K26" s="13"/>
      <c r="L26" s="12"/>
      <c r="M26" s="13"/>
      <c r="N26" s="12"/>
      <c r="O26" s="13"/>
      <c r="P26" s="29" t="str">
        <f t="shared" si="9"/>
        <v/>
      </c>
      <c r="Q26" s="17"/>
      <c r="R26" s="14"/>
      <c r="S26" s="50"/>
      <c r="T26" s="51"/>
      <c r="U26" s="52" t="str">
        <f t="shared" si="0"/>
        <v/>
      </c>
      <c r="V26" s="53" t="str">
        <f t="shared" si="1"/>
        <v/>
      </c>
      <c r="W26" s="53" t="str">
        <f t="shared" si="2"/>
        <v/>
      </c>
      <c r="X26" s="53" t="str">
        <f t="shared" si="3"/>
        <v/>
      </c>
      <c r="Y26" s="51"/>
      <c r="Z26" s="51"/>
      <c r="AA26" s="43" t="str">
        <f>IF(G26="","",VLOOKUP(G26,マスタ!$A$2:$B$19,2,FALSE))</f>
        <v/>
      </c>
      <c r="AB26" s="51"/>
      <c r="AC26" s="53" t="str">
        <f t="shared" si="4"/>
        <v/>
      </c>
      <c r="AD26" s="53" t="str">
        <f t="shared" si="5"/>
        <v/>
      </c>
      <c r="AE26" s="51"/>
      <c r="AF26" s="51"/>
      <c r="AG26" s="51"/>
      <c r="AH26" s="51"/>
      <c r="AI26" s="51"/>
      <c r="AJ26" s="54" t="str">
        <f>IF(J26="","",VLOOKUP(J26,マスタ!$E$2:$F$10,2,FALSE))</f>
        <v/>
      </c>
      <c r="AK26" s="53" t="str">
        <f t="shared" si="6"/>
        <v/>
      </c>
      <c r="AL26" s="54" t="str">
        <f>IF(L26="","",VLOOKUP(L26,マスタ!$E$2:$F$10,2,FALSE))</f>
        <v/>
      </c>
      <c r="AM26" s="53" t="str">
        <f t="shared" si="7"/>
        <v/>
      </c>
      <c r="AN26" s="54" t="str">
        <f>IF(N26="","",VLOOKUP(N26,マスタ!$E$2:$F$10,2,FALSE))</f>
        <v/>
      </c>
      <c r="AO26" s="53" t="str">
        <f t="shared" si="8"/>
        <v/>
      </c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5"/>
    </row>
    <row r="27" spans="1:55">
      <c r="A27" s="3" t="s">
        <v>29</v>
      </c>
      <c r="B27" s="17"/>
      <c r="C27" s="16"/>
      <c r="D27" s="14"/>
      <c r="E27" s="10"/>
      <c r="F27" s="10"/>
      <c r="G27" s="12"/>
      <c r="H27" s="10"/>
      <c r="I27" s="14"/>
      <c r="J27" s="12"/>
      <c r="K27" s="13"/>
      <c r="L27" s="12"/>
      <c r="M27" s="13"/>
      <c r="N27" s="12"/>
      <c r="O27" s="13"/>
      <c r="P27" s="29" t="str">
        <f t="shared" si="9"/>
        <v/>
      </c>
      <c r="Q27" s="17"/>
      <c r="R27" s="14"/>
      <c r="S27" s="50"/>
      <c r="T27" s="51"/>
      <c r="U27" s="52" t="str">
        <f t="shared" si="0"/>
        <v/>
      </c>
      <c r="V27" s="53" t="str">
        <f t="shared" si="1"/>
        <v/>
      </c>
      <c r="W27" s="53" t="str">
        <f t="shared" si="2"/>
        <v/>
      </c>
      <c r="X27" s="53" t="str">
        <f t="shared" si="3"/>
        <v/>
      </c>
      <c r="Y27" s="51"/>
      <c r="Z27" s="51"/>
      <c r="AA27" s="43" t="str">
        <f>IF(G27="","",VLOOKUP(G27,マスタ!$A$2:$B$19,2,FALSE))</f>
        <v/>
      </c>
      <c r="AB27" s="51"/>
      <c r="AC27" s="53" t="str">
        <f t="shared" si="4"/>
        <v/>
      </c>
      <c r="AD27" s="53" t="str">
        <f t="shared" si="5"/>
        <v/>
      </c>
      <c r="AE27" s="51"/>
      <c r="AF27" s="51"/>
      <c r="AG27" s="51"/>
      <c r="AH27" s="51"/>
      <c r="AI27" s="51"/>
      <c r="AJ27" s="54" t="str">
        <f>IF(J27="","",VLOOKUP(J27,マスタ!$E$2:$F$10,2,FALSE))</f>
        <v/>
      </c>
      <c r="AK27" s="53" t="str">
        <f t="shared" si="6"/>
        <v/>
      </c>
      <c r="AL27" s="54" t="str">
        <f>IF(L27="","",VLOOKUP(L27,マスタ!$E$2:$F$10,2,FALSE))</f>
        <v/>
      </c>
      <c r="AM27" s="53" t="str">
        <f t="shared" si="7"/>
        <v/>
      </c>
      <c r="AN27" s="54" t="str">
        <f>IF(N27="","",VLOOKUP(N27,マスタ!$E$2:$F$10,2,FALSE))</f>
        <v/>
      </c>
      <c r="AO27" s="53" t="str">
        <f t="shared" si="8"/>
        <v/>
      </c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5"/>
    </row>
    <row r="28" spans="1:55">
      <c r="A28" s="3" t="s">
        <v>30</v>
      </c>
      <c r="B28" s="17"/>
      <c r="C28" s="16"/>
      <c r="D28" s="14"/>
      <c r="E28" s="10"/>
      <c r="F28" s="10"/>
      <c r="G28" s="12"/>
      <c r="H28" s="10"/>
      <c r="I28" s="14"/>
      <c r="J28" s="12"/>
      <c r="K28" s="13"/>
      <c r="L28" s="12"/>
      <c r="M28" s="13"/>
      <c r="N28" s="12"/>
      <c r="O28" s="13"/>
      <c r="P28" s="29" t="str">
        <f t="shared" si="9"/>
        <v/>
      </c>
      <c r="Q28" s="17"/>
      <c r="R28" s="14"/>
      <c r="S28" s="50"/>
      <c r="T28" s="51"/>
      <c r="U28" s="52" t="str">
        <f t="shared" si="0"/>
        <v/>
      </c>
      <c r="V28" s="53" t="str">
        <f t="shared" si="1"/>
        <v/>
      </c>
      <c r="W28" s="53" t="str">
        <f t="shared" si="2"/>
        <v/>
      </c>
      <c r="X28" s="53" t="str">
        <f t="shared" si="3"/>
        <v/>
      </c>
      <c r="Y28" s="51"/>
      <c r="Z28" s="51"/>
      <c r="AA28" s="43" t="str">
        <f>IF(G28="","",VLOOKUP(G28,マスタ!$A$2:$B$19,2,FALSE))</f>
        <v/>
      </c>
      <c r="AB28" s="51"/>
      <c r="AC28" s="53" t="str">
        <f t="shared" si="4"/>
        <v/>
      </c>
      <c r="AD28" s="53" t="str">
        <f t="shared" si="5"/>
        <v/>
      </c>
      <c r="AE28" s="51"/>
      <c r="AF28" s="51"/>
      <c r="AG28" s="51"/>
      <c r="AH28" s="51"/>
      <c r="AI28" s="51"/>
      <c r="AJ28" s="54" t="str">
        <f>IF(J28="","",VLOOKUP(J28,マスタ!$E$2:$F$10,2,FALSE))</f>
        <v/>
      </c>
      <c r="AK28" s="53" t="str">
        <f t="shared" si="6"/>
        <v/>
      </c>
      <c r="AL28" s="54" t="str">
        <f>IF(L28="","",VLOOKUP(L28,マスタ!$E$2:$F$10,2,FALSE))</f>
        <v/>
      </c>
      <c r="AM28" s="53" t="str">
        <f t="shared" si="7"/>
        <v/>
      </c>
      <c r="AN28" s="54" t="str">
        <f>IF(N28="","",VLOOKUP(N28,マスタ!$E$2:$F$10,2,FALSE))</f>
        <v/>
      </c>
      <c r="AO28" s="53" t="str">
        <f t="shared" si="8"/>
        <v/>
      </c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5"/>
    </row>
    <row r="29" spans="1:55">
      <c r="A29" s="3" t="s">
        <v>31</v>
      </c>
      <c r="B29" s="17"/>
      <c r="C29" s="16"/>
      <c r="D29" s="14"/>
      <c r="E29" s="10"/>
      <c r="F29" s="10"/>
      <c r="G29" s="12"/>
      <c r="H29" s="10"/>
      <c r="I29" s="14"/>
      <c r="J29" s="12"/>
      <c r="K29" s="13"/>
      <c r="L29" s="12"/>
      <c r="M29" s="13"/>
      <c r="N29" s="12"/>
      <c r="O29" s="13"/>
      <c r="P29" s="29" t="str">
        <f t="shared" si="9"/>
        <v/>
      </c>
      <c r="Q29" s="17"/>
      <c r="R29" s="14"/>
      <c r="S29" s="50"/>
      <c r="T29" s="51"/>
      <c r="U29" s="52" t="str">
        <f t="shared" si="0"/>
        <v/>
      </c>
      <c r="V29" s="53" t="str">
        <f t="shared" si="1"/>
        <v/>
      </c>
      <c r="W29" s="53" t="str">
        <f t="shared" si="2"/>
        <v/>
      </c>
      <c r="X29" s="53" t="str">
        <f t="shared" si="3"/>
        <v/>
      </c>
      <c r="Y29" s="51"/>
      <c r="Z29" s="51"/>
      <c r="AA29" s="43" t="str">
        <f>IF(G29="","",VLOOKUP(G29,マスタ!$A$2:$B$19,2,FALSE))</f>
        <v/>
      </c>
      <c r="AB29" s="51"/>
      <c r="AC29" s="53" t="str">
        <f t="shared" si="4"/>
        <v/>
      </c>
      <c r="AD29" s="53" t="str">
        <f t="shared" si="5"/>
        <v/>
      </c>
      <c r="AE29" s="51"/>
      <c r="AF29" s="51"/>
      <c r="AG29" s="51"/>
      <c r="AH29" s="51"/>
      <c r="AI29" s="51"/>
      <c r="AJ29" s="54" t="str">
        <f>IF(J29="","",VLOOKUP(J29,マスタ!$E$2:$F$10,2,FALSE))</f>
        <v/>
      </c>
      <c r="AK29" s="53" t="str">
        <f t="shared" si="6"/>
        <v/>
      </c>
      <c r="AL29" s="54" t="str">
        <f>IF(L29="","",VLOOKUP(L29,マスタ!$E$2:$F$10,2,FALSE))</f>
        <v/>
      </c>
      <c r="AM29" s="53" t="str">
        <f t="shared" si="7"/>
        <v/>
      </c>
      <c r="AN29" s="54" t="str">
        <f>IF(N29="","",VLOOKUP(N29,マスタ!$E$2:$F$10,2,FALSE))</f>
        <v/>
      </c>
      <c r="AO29" s="53" t="str">
        <f t="shared" si="8"/>
        <v/>
      </c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5"/>
    </row>
    <row r="30" spans="1:55">
      <c r="A30" s="3" t="s">
        <v>32</v>
      </c>
      <c r="B30" s="17"/>
      <c r="C30" s="16"/>
      <c r="D30" s="14"/>
      <c r="E30" s="10"/>
      <c r="F30" s="10"/>
      <c r="G30" s="12"/>
      <c r="H30" s="10"/>
      <c r="I30" s="14"/>
      <c r="J30" s="12"/>
      <c r="K30" s="13"/>
      <c r="L30" s="12"/>
      <c r="M30" s="13"/>
      <c r="N30" s="12"/>
      <c r="O30" s="13"/>
      <c r="P30" s="29" t="str">
        <f t="shared" si="9"/>
        <v/>
      </c>
      <c r="Q30" s="17"/>
      <c r="R30" s="14"/>
      <c r="S30" s="50"/>
      <c r="T30" s="51"/>
      <c r="U30" s="52" t="str">
        <f t="shared" si="0"/>
        <v/>
      </c>
      <c r="V30" s="53" t="str">
        <f t="shared" si="1"/>
        <v/>
      </c>
      <c r="W30" s="53" t="str">
        <f t="shared" si="2"/>
        <v/>
      </c>
      <c r="X30" s="53" t="str">
        <f t="shared" si="3"/>
        <v/>
      </c>
      <c r="Y30" s="51"/>
      <c r="Z30" s="51"/>
      <c r="AA30" s="43" t="str">
        <f>IF(G30="","",VLOOKUP(G30,マスタ!$A$2:$B$19,2,FALSE))</f>
        <v/>
      </c>
      <c r="AB30" s="51"/>
      <c r="AC30" s="53" t="str">
        <f t="shared" si="4"/>
        <v/>
      </c>
      <c r="AD30" s="53" t="str">
        <f t="shared" si="5"/>
        <v/>
      </c>
      <c r="AE30" s="51"/>
      <c r="AF30" s="51"/>
      <c r="AG30" s="51"/>
      <c r="AH30" s="51"/>
      <c r="AI30" s="51"/>
      <c r="AJ30" s="54" t="str">
        <f>IF(J30="","",VLOOKUP(J30,マスタ!$E$2:$F$10,2,FALSE))</f>
        <v/>
      </c>
      <c r="AK30" s="53" t="str">
        <f t="shared" si="6"/>
        <v/>
      </c>
      <c r="AL30" s="54" t="str">
        <f>IF(L30="","",VLOOKUP(L30,マスタ!$E$2:$F$10,2,FALSE))</f>
        <v/>
      </c>
      <c r="AM30" s="53" t="str">
        <f t="shared" si="7"/>
        <v/>
      </c>
      <c r="AN30" s="54" t="str">
        <f>IF(N30="","",VLOOKUP(N30,マスタ!$E$2:$F$10,2,FALSE))</f>
        <v/>
      </c>
      <c r="AO30" s="53" t="str">
        <f t="shared" si="8"/>
        <v/>
      </c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5"/>
    </row>
    <row r="31" spans="1:55">
      <c r="A31" s="3" t="s">
        <v>33</v>
      </c>
      <c r="B31" s="17"/>
      <c r="C31" s="16"/>
      <c r="D31" s="14"/>
      <c r="E31" s="10"/>
      <c r="F31" s="10"/>
      <c r="G31" s="12"/>
      <c r="H31" s="10"/>
      <c r="I31" s="14"/>
      <c r="J31" s="12"/>
      <c r="K31" s="13"/>
      <c r="L31" s="12"/>
      <c r="M31" s="13"/>
      <c r="N31" s="12"/>
      <c r="O31" s="13"/>
      <c r="P31" s="29" t="str">
        <f t="shared" si="9"/>
        <v/>
      </c>
      <c r="Q31" s="17"/>
      <c r="R31" s="14"/>
      <c r="S31" s="50"/>
      <c r="T31" s="51"/>
      <c r="U31" s="52" t="str">
        <f t="shared" si="0"/>
        <v/>
      </c>
      <c r="V31" s="53" t="str">
        <f t="shared" si="1"/>
        <v/>
      </c>
      <c r="W31" s="53" t="str">
        <f t="shared" si="2"/>
        <v/>
      </c>
      <c r="X31" s="53" t="str">
        <f t="shared" si="3"/>
        <v/>
      </c>
      <c r="Y31" s="51"/>
      <c r="Z31" s="51"/>
      <c r="AA31" s="43" t="str">
        <f>IF(G31="","",VLOOKUP(G31,マスタ!$A$2:$B$19,2,FALSE))</f>
        <v/>
      </c>
      <c r="AB31" s="51"/>
      <c r="AC31" s="53" t="str">
        <f t="shared" si="4"/>
        <v/>
      </c>
      <c r="AD31" s="53" t="str">
        <f t="shared" si="5"/>
        <v/>
      </c>
      <c r="AE31" s="51"/>
      <c r="AF31" s="51"/>
      <c r="AG31" s="51"/>
      <c r="AH31" s="51"/>
      <c r="AI31" s="51"/>
      <c r="AJ31" s="54" t="str">
        <f>IF(J31="","",VLOOKUP(J31,マスタ!$E$2:$F$10,2,FALSE))</f>
        <v/>
      </c>
      <c r="AK31" s="53" t="str">
        <f t="shared" si="6"/>
        <v/>
      </c>
      <c r="AL31" s="54" t="str">
        <f>IF(L31="","",VLOOKUP(L31,マスタ!$E$2:$F$10,2,FALSE))</f>
        <v/>
      </c>
      <c r="AM31" s="53" t="str">
        <f t="shared" si="7"/>
        <v/>
      </c>
      <c r="AN31" s="54" t="str">
        <f>IF(N31="","",VLOOKUP(N31,マスタ!$E$2:$F$10,2,FALSE))</f>
        <v/>
      </c>
      <c r="AO31" s="53" t="str">
        <f t="shared" si="8"/>
        <v/>
      </c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5"/>
    </row>
    <row r="32" spans="1:55">
      <c r="A32" s="3" t="s">
        <v>34</v>
      </c>
      <c r="B32" s="17"/>
      <c r="C32" s="16"/>
      <c r="D32" s="14"/>
      <c r="E32" s="10"/>
      <c r="F32" s="10"/>
      <c r="G32" s="12"/>
      <c r="H32" s="10"/>
      <c r="I32" s="14"/>
      <c r="J32" s="12"/>
      <c r="K32" s="13"/>
      <c r="L32" s="12"/>
      <c r="M32" s="13"/>
      <c r="N32" s="12"/>
      <c r="O32" s="13"/>
      <c r="P32" s="29" t="str">
        <f t="shared" si="9"/>
        <v/>
      </c>
      <c r="Q32" s="17"/>
      <c r="R32" s="14"/>
      <c r="S32" s="50"/>
      <c r="T32" s="51"/>
      <c r="U32" s="52" t="str">
        <f t="shared" si="0"/>
        <v/>
      </c>
      <c r="V32" s="53" t="str">
        <f t="shared" si="1"/>
        <v/>
      </c>
      <c r="W32" s="53" t="str">
        <f t="shared" si="2"/>
        <v/>
      </c>
      <c r="X32" s="53" t="str">
        <f t="shared" si="3"/>
        <v/>
      </c>
      <c r="Y32" s="51"/>
      <c r="Z32" s="51"/>
      <c r="AA32" s="43" t="str">
        <f>IF(G32="","",VLOOKUP(G32,マスタ!$A$2:$B$19,2,FALSE))</f>
        <v/>
      </c>
      <c r="AB32" s="51"/>
      <c r="AC32" s="53" t="str">
        <f t="shared" si="4"/>
        <v/>
      </c>
      <c r="AD32" s="53" t="str">
        <f t="shared" si="5"/>
        <v/>
      </c>
      <c r="AE32" s="51"/>
      <c r="AF32" s="51"/>
      <c r="AG32" s="51"/>
      <c r="AH32" s="51"/>
      <c r="AI32" s="51"/>
      <c r="AJ32" s="54" t="str">
        <f>IF(J32="","",VLOOKUP(J32,マスタ!$E$2:$F$10,2,FALSE))</f>
        <v/>
      </c>
      <c r="AK32" s="53" t="str">
        <f t="shared" si="6"/>
        <v/>
      </c>
      <c r="AL32" s="54" t="str">
        <f>IF(L32="","",VLOOKUP(L32,マスタ!$E$2:$F$10,2,FALSE))</f>
        <v/>
      </c>
      <c r="AM32" s="53" t="str">
        <f t="shared" si="7"/>
        <v/>
      </c>
      <c r="AN32" s="54" t="str">
        <f>IF(N32="","",VLOOKUP(N32,マスタ!$E$2:$F$10,2,FALSE))</f>
        <v/>
      </c>
      <c r="AO32" s="53" t="str">
        <f t="shared" si="8"/>
        <v/>
      </c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5"/>
    </row>
    <row r="33" spans="1:55">
      <c r="A33" s="3" t="s">
        <v>35</v>
      </c>
      <c r="B33" s="17"/>
      <c r="C33" s="16"/>
      <c r="D33" s="14"/>
      <c r="E33" s="10"/>
      <c r="F33" s="10"/>
      <c r="G33" s="12"/>
      <c r="H33" s="10"/>
      <c r="I33" s="14"/>
      <c r="J33" s="12"/>
      <c r="K33" s="13"/>
      <c r="L33" s="12"/>
      <c r="M33" s="13"/>
      <c r="N33" s="12"/>
      <c r="O33" s="13"/>
      <c r="P33" s="29" t="str">
        <f t="shared" si="9"/>
        <v/>
      </c>
      <c r="Q33" s="17"/>
      <c r="R33" s="14"/>
      <c r="S33" s="50"/>
      <c r="T33" s="51"/>
      <c r="U33" s="52" t="str">
        <f t="shared" si="0"/>
        <v/>
      </c>
      <c r="V33" s="53" t="str">
        <f t="shared" si="1"/>
        <v/>
      </c>
      <c r="W33" s="53" t="str">
        <f t="shared" si="2"/>
        <v/>
      </c>
      <c r="X33" s="53" t="str">
        <f t="shared" si="3"/>
        <v/>
      </c>
      <c r="Y33" s="51"/>
      <c r="Z33" s="51"/>
      <c r="AA33" s="43" t="str">
        <f>IF(G33="","",VLOOKUP(G33,マスタ!$A$2:$B$19,2,FALSE))</f>
        <v/>
      </c>
      <c r="AB33" s="51"/>
      <c r="AC33" s="53" t="str">
        <f t="shared" si="4"/>
        <v/>
      </c>
      <c r="AD33" s="53" t="str">
        <f t="shared" si="5"/>
        <v/>
      </c>
      <c r="AE33" s="51"/>
      <c r="AF33" s="51"/>
      <c r="AG33" s="51"/>
      <c r="AH33" s="51"/>
      <c r="AI33" s="51"/>
      <c r="AJ33" s="54" t="str">
        <f>IF(J33="","",VLOOKUP(J33,マスタ!$E$2:$F$10,2,FALSE))</f>
        <v/>
      </c>
      <c r="AK33" s="53" t="str">
        <f t="shared" si="6"/>
        <v/>
      </c>
      <c r="AL33" s="54" t="str">
        <f>IF(L33="","",VLOOKUP(L33,マスタ!$E$2:$F$10,2,FALSE))</f>
        <v/>
      </c>
      <c r="AM33" s="53" t="str">
        <f t="shared" si="7"/>
        <v/>
      </c>
      <c r="AN33" s="54" t="str">
        <f>IF(N33="","",VLOOKUP(N33,マスタ!$E$2:$F$10,2,FALSE))</f>
        <v/>
      </c>
      <c r="AO33" s="53" t="str">
        <f t="shared" si="8"/>
        <v/>
      </c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5"/>
    </row>
    <row r="34" spans="1:55">
      <c r="A34" s="3" t="s">
        <v>36</v>
      </c>
      <c r="B34" s="17"/>
      <c r="C34" s="16"/>
      <c r="D34" s="14"/>
      <c r="E34" s="10"/>
      <c r="F34" s="10"/>
      <c r="G34" s="12"/>
      <c r="H34" s="10"/>
      <c r="I34" s="14"/>
      <c r="J34" s="12"/>
      <c r="K34" s="13"/>
      <c r="L34" s="12"/>
      <c r="M34" s="13"/>
      <c r="N34" s="12"/>
      <c r="O34" s="13"/>
      <c r="P34" s="29" t="str">
        <f t="shared" si="9"/>
        <v/>
      </c>
      <c r="Q34" s="17"/>
      <c r="R34" s="14"/>
      <c r="S34" s="50"/>
      <c r="T34" s="51"/>
      <c r="U34" s="52" t="str">
        <f t="shared" si="0"/>
        <v/>
      </c>
      <c r="V34" s="53" t="str">
        <f t="shared" si="1"/>
        <v/>
      </c>
      <c r="W34" s="53" t="str">
        <f t="shared" si="2"/>
        <v/>
      </c>
      <c r="X34" s="53" t="str">
        <f t="shared" si="3"/>
        <v/>
      </c>
      <c r="Y34" s="51"/>
      <c r="Z34" s="51"/>
      <c r="AA34" s="43" t="str">
        <f>IF(G34="","",VLOOKUP(G34,マスタ!$A$2:$B$19,2,FALSE))</f>
        <v/>
      </c>
      <c r="AB34" s="51"/>
      <c r="AC34" s="53" t="str">
        <f t="shared" si="4"/>
        <v/>
      </c>
      <c r="AD34" s="53" t="str">
        <f t="shared" si="5"/>
        <v/>
      </c>
      <c r="AE34" s="51"/>
      <c r="AF34" s="51"/>
      <c r="AG34" s="51"/>
      <c r="AH34" s="51"/>
      <c r="AI34" s="51"/>
      <c r="AJ34" s="54" t="str">
        <f>IF(J34="","",VLOOKUP(J34,マスタ!$E$2:$F$10,2,FALSE))</f>
        <v/>
      </c>
      <c r="AK34" s="53" t="str">
        <f t="shared" si="6"/>
        <v/>
      </c>
      <c r="AL34" s="54" t="str">
        <f>IF(L34="","",VLOOKUP(L34,マスタ!$E$2:$F$10,2,FALSE))</f>
        <v/>
      </c>
      <c r="AM34" s="53" t="str">
        <f t="shared" si="7"/>
        <v/>
      </c>
      <c r="AN34" s="54" t="str">
        <f>IF(N34="","",VLOOKUP(N34,マスタ!$E$2:$F$10,2,FALSE))</f>
        <v/>
      </c>
      <c r="AO34" s="53" t="str">
        <f t="shared" si="8"/>
        <v/>
      </c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5"/>
    </row>
    <row r="35" spans="1:55">
      <c r="A35" s="3" t="s">
        <v>37</v>
      </c>
      <c r="B35" s="17"/>
      <c r="C35" s="16"/>
      <c r="D35" s="14"/>
      <c r="E35" s="10"/>
      <c r="F35" s="10"/>
      <c r="G35" s="12"/>
      <c r="H35" s="10"/>
      <c r="I35" s="14"/>
      <c r="J35" s="12"/>
      <c r="K35" s="13"/>
      <c r="L35" s="12"/>
      <c r="M35" s="13"/>
      <c r="N35" s="12"/>
      <c r="O35" s="13"/>
      <c r="P35" s="29" t="str">
        <f t="shared" si="9"/>
        <v/>
      </c>
      <c r="Q35" s="17"/>
      <c r="R35" s="14"/>
      <c r="S35" s="50"/>
      <c r="T35" s="51"/>
      <c r="U35" s="52" t="str">
        <f t="shared" si="0"/>
        <v/>
      </c>
      <c r="V35" s="53" t="str">
        <f t="shared" si="1"/>
        <v/>
      </c>
      <c r="W35" s="53" t="str">
        <f t="shared" si="2"/>
        <v/>
      </c>
      <c r="X35" s="53" t="str">
        <f t="shared" si="3"/>
        <v/>
      </c>
      <c r="Y35" s="51"/>
      <c r="Z35" s="51"/>
      <c r="AA35" s="43" t="str">
        <f>IF(G35="","",VLOOKUP(G35,マスタ!$A$2:$B$19,2,FALSE))</f>
        <v/>
      </c>
      <c r="AB35" s="51"/>
      <c r="AC35" s="53" t="str">
        <f t="shared" si="4"/>
        <v/>
      </c>
      <c r="AD35" s="53" t="str">
        <f t="shared" si="5"/>
        <v/>
      </c>
      <c r="AE35" s="51"/>
      <c r="AF35" s="51"/>
      <c r="AG35" s="51"/>
      <c r="AH35" s="51"/>
      <c r="AI35" s="51"/>
      <c r="AJ35" s="54" t="str">
        <f>IF(J35="","",VLOOKUP(J35,マスタ!$E$2:$F$10,2,FALSE))</f>
        <v/>
      </c>
      <c r="AK35" s="53" t="str">
        <f t="shared" si="6"/>
        <v/>
      </c>
      <c r="AL35" s="54" t="str">
        <f>IF(L35="","",VLOOKUP(L35,マスタ!$E$2:$F$10,2,FALSE))</f>
        <v/>
      </c>
      <c r="AM35" s="53" t="str">
        <f t="shared" si="7"/>
        <v/>
      </c>
      <c r="AN35" s="54" t="str">
        <f>IF(N35="","",VLOOKUP(N35,マスタ!$E$2:$F$10,2,FALSE))</f>
        <v/>
      </c>
      <c r="AO35" s="53" t="str">
        <f t="shared" si="8"/>
        <v/>
      </c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5"/>
    </row>
    <row r="36" spans="1:55">
      <c r="A36" s="3" t="s">
        <v>38</v>
      </c>
      <c r="B36" s="17"/>
      <c r="C36" s="16"/>
      <c r="D36" s="14"/>
      <c r="E36" s="10"/>
      <c r="F36" s="10"/>
      <c r="G36" s="12"/>
      <c r="H36" s="10"/>
      <c r="I36" s="14"/>
      <c r="J36" s="12"/>
      <c r="K36" s="13"/>
      <c r="L36" s="12"/>
      <c r="M36" s="13"/>
      <c r="N36" s="12"/>
      <c r="O36" s="13"/>
      <c r="P36" s="29" t="str">
        <f t="shared" si="9"/>
        <v/>
      </c>
      <c r="Q36" s="17"/>
      <c r="R36" s="14"/>
      <c r="S36" s="50"/>
      <c r="T36" s="51"/>
      <c r="U36" s="52" t="str">
        <f t="shared" si="0"/>
        <v/>
      </c>
      <c r="V36" s="53" t="str">
        <f t="shared" si="1"/>
        <v/>
      </c>
      <c r="W36" s="53" t="str">
        <f t="shared" si="2"/>
        <v/>
      </c>
      <c r="X36" s="53" t="str">
        <f t="shared" si="3"/>
        <v/>
      </c>
      <c r="Y36" s="51"/>
      <c r="Z36" s="51"/>
      <c r="AA36" s="43" t="str">
        <f>IF(G36="","",VLOOKUP(G36,マスタ!$A$2:$B$19,2,FALSE))</f>
        <v/>
      </c>
      <c r="AB36" s="51"/>
      <c r="AC36" s="53" t="str">
        <f t="shared" si="4"/>
        <v/>
      </c>
      <c r="AD36" s="53" t="str">
        <f t="shared" si="5"/>
        <v/>
      </c>
      <c r="AE36" s="51"/>
      <c r="AF36" s="51"/>
      <c r="AG36" s="51"/>
      <c r="AH36" s="51"/>
      <c r="AI36" s="51"/>
      <c r="AJ36" s="54" t="str">
        <f>IF(J36="","",VLOOKUP(J36,マスタ!$E$2:$F$10,2,FALSE))</f>
        <v/>
      </c>
      <c r="AK36" s="53" t="str">
        <f t="shared" si="6"/>
        <v/>
      </c>
      <c r="AL36" s="54" t="str">
        <f>IF(L36="","",VLOOKUP(L36,マスタ!$E$2:$F$10,2,FALSE))</f>
        <v/>
      </c>
      <c r="AM36" s="53" t="str">
        <f t="shared" si="7"/>
        <v/>
      </c>
      <c r="AN36" s="54" t="str">
        <f>IF(N36="","",VLOOKUP(N36,マスタ!$E$2:$F$10,2,FALSE))</f>
        <v/>
      </c>
      <c r="AO36" s="53" t="str">
        <f t="shared" si="8"/>
        <v/>
      </c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5"/>
    </row>
    <row r="37" spans="1:55">
      <c r="A37" s="3" t="s">
        <v>39</v>
      </c>
      <c r="B37" s="17"/>
      <c r="C37" s="16"/>
      <c r="D37" s="14"/>
      <c r="E37" s="10"/>
      <c r="F37" s="10"/>
      <c r="G37" s="12"/>
      <c r="H37" s="10"/>
      <c r="I37" s="14"/>
      <c r="J37" s="12"/>
      <c r="K37" s="13"/>
      <c r="L37" s="12"/>
      <c r="M37" s="13"/>
      <c r="N37" s="12"/>
      <c r="O37" s="13"/>
      <c r="P37" s="29" t="str">
        <f t="shared" si="9"/>
        <v/>
      </c>
      <c r="Q37" s="17"/>
      <c r="R37" s="14"/>
      <c r="S37" s="50"/>
      <c r="T37" s="51"/>
      <c r="U37" s="52" t="str">
        <f t="shared" si="0"/>
        <v/>
      </c>
      <c r="V37" s="53" t="str">
        <f t="shared" si="1"/>
        <v/>
      </c>
      <c r="W37" s="53" t="str">
        <f t="shared" si="2"/>
        <v/>
      </c>
      <c r="X37" s="53" t="str">
        <f t="shared" si="3"/>
        <v/>
      </c>
      <c r="Y37" s="51"/>
      <c r="Z37" s="51"/>
      <c r="AA37" s="43" t="str">
        <f>IF(G37="","",VLOOKUP(G37,マスタ!$A$2:$B$19,2,FALSE))</f>
        <v/>
      </c>
      <c r="AB37" s="51"/>
      <c r="AC37" s="53" t="str">
        <f t="shared" si="4"/>
        <v/>
      </c>
      <c r="AD37" s="53" t="str">
        <f t="shared" si="5"/>
        <v/>
      </c>
      <c r="AE37" s="51"/>
      <c r="AF37" s="51"/>
      <c r="AG37" s="51"/>
      <c r="AH37" s="51"/>
      <c r="AI37" s="51"/>
      <c r="AJ37" s="54" t="str">
        <f>IF(J37="","",VLOOKUP(J37,マスタ!$E$2:$F$10,2,FALSE))</f>
        <v/>
      </c>
      <c r="AK37" s="53" t="str">
        <f t="shared" si="6"/>
        <v/>
      </c>
      <c r="AL37" s="54" t="str">
        <f>IF(L37="","",VLOOKUP(L37,マスタ!$E$2:$F$10,2,FALSE))</f>
        <v/>
      </c>
      <c r="AM37" s="53" t="str">
        <f t="shared" si="7"/>
        <v/>
      </c>
      <c r="AN37" s="54" t="str">
        <f>IF(N37="","",VLOOKUP(N37,マスタ!$E$2:$F$10,2,FALSE))</f>
        <v/>
      </c>
      <c r="AO37" s="53" t="str">
        <f t="shared" si="8"/>
        <v/>
      </c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5"/>
    </row>
    <row r="38" spans="1:55">
      <c r="A38" s="3" t="s">
        <v>40</v>
      </c>
      <c r="B38" s="17"/>
      <c r="C38" s="16"/>
      <c r="D38" s="14"/>
      <c r="E38" s="10"/>
      <c r="F38" s="10"/>
      <c r="G38" s="12"/>
      <c r="H38" s="10"/>
      <c r="I38" s="14"/>
      <c r="J38" s="12"/>
      <c r="K38" s="13"/>
      <c r="L38" s="12"/>
      <c r="M38" s="13"/>
      <c r="N38" s="12"/>
      <c r="O38" s="13"/>
      <c r="P38" s="29" t="str">
        <f t="shared" si="9"/>
        <v/>
      </c>
      <c r="Q38" s="17"/>
      <c r="R38" s="14"/>
      <c r="S38" s="50"/>
      <c r="T38" s="51"/>
      <c r="U38" s="52" t="str">
        <f t="shared" si="0"/>
        <v/>
      </c>
      <c r="V38" s="53" t="str">
        <f t="shared" si="1"/>
        <v/>
      </c>
      <c r="W38" s="53" t="str">
        <f t="shared" si="2"/>
        <v/>
      </c>
      <c r="X38" s="53" t="str">
        <f t="shared" si="3"/>
        <v/>
      </c>
      <c r="Y38" s="51"/>
      <c r="Z38" s="51"/>
      <c r="AA38" s="43" t="str">
        <f>IF(G38="","",VLOOKUP(G38,マスタ!$A$2:$B$19,2,FALSE))</f>
        <v/>
      </c>
      <c r="AB38" s="51"/>
      <c r="AC38" s="53" t="str">
        <f t="shared" si="4"/>
        <v/>
      </c>
      <c r="AD38" s="53" t="str">
        <f t="shared" si="5"/>
        <v/>
      </c>
      <c r="AE38" s="51"/>
      <c r="AF38" s="51"/>
      <c r="AG38" s="51"/>
      <c r="AH38" s="51"/>
      <c r="AI38" s="51"/>
      <c r="AJ38" s="54" t="str">
        <f>IF(J38="","",VLOOKUP(J38,マスタ!$E$2:$F$10,2,FALSE))</f>
        <v/>
      </c>
      <c r="AK38" s="53" t="str">
        <f t="shared" si="6"/>
        <v/>
      </c>
      <c r="AL38" s="54" t="str">
        <f>IF(L38="","",VLOOKUP(L38,マスタ!$E$2:$F$10,2,FALSE))</f>
        <v/>
      </c>
      <c r="AM38" s="53" t="str">
        <f t="shared" si="7"/>
        <v/>
      </c>
      <c r="AN38" s="54" t="str">
        <f>IF(N38="","",VLOOKUP(N38,マスタ!$E$2:$F$10,2,FALSE))</f>
        <v/>
      </c>
      <c r="AO38" s="53" t="str">
        <f t="shared" si="8"/>
        <v/>
      </c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5"/>
    </row>
    <row r="39" spans="1:55">
      <c r="A39" s="3" t="s">
        <v>41</v>
      </c>
      <c r="B39" s="17"/>
      <c r="C39" s="16"/>
      <c r="D39" s="14"/>
      <c r="E39" s="10"/>
      <c r="F39" s="10"/>
      <c r="G39" s="12"/>
      <c r="H39" s="10"/>
      <c r="I39" s="14"/>
      <c r="J39" s="12"/>
      <c r="K39" s="13"/>
      <c r="L39" s="12"/>
      <c r="M39" s="13"/>
      <c r="N39" s="12"/>
      <c r="O39" s="13"/>
      <c r="P39" s="29" t="str">
        <f t="shared" si="9"/>
        <v/>
      </c>
      <c r="Q39" s="17"/>
      <c r="R39" s="14"/>
      <c r="S39" s="50"/>
      <c r="T39" s="51"/>
      <c r="U39" s="52" t="str">
        <f t="shared" si="0"/>
        <v/>
      </c>
      <c r="V39" s="53" t="str">
        <f t="shared" si="1"/>
        <v/>
      </c>
      <c r="W39" s="53" t="str">
        <f t="shared" si="2"/>
        <v/>
      </c>
      <c r="X39" s="53" t="str">
        <f t="shared" si="3"/>
        <v/>
      </c>
      <c r="Y39" s="51"/>
      <c r="Z39" s="51"/>
      <c r="AA39" s="43" t="str">
        <f>IF(G39="","",VLOOKUP(G39,マスタ!$A$2:$B$19,2,FALSE))</f>
        <v/>
      </c>
      <c r="AB39" s="51"/>
      <c r="AC39" s="53" t="str">
        <f t="shared" si="4"/>
        <v/>
      </c>
      <c r="AD39" s="53" t="str">
        <f t="shared" si="5"/>
        <v/>
      </c>
      <c r="AE39" s="51"/>
      <c r="AF39" s="51"/>
      <c r="AG39" s="51"/>
      <c r="AH39" s="51"/>
      <c r="AI39" s="51"/>
      <c r="AJ39" s="54" t="str">
        <f>IF(J39="","",VLOOKUP(J39,マスタ!$E$2:$F$10,2,FALSE))</f>
        <v/>
      </c>
      <c r="AK39" s="53" t="str">
        <f t="shared" si="6"/>
        <v/>
      </c>
      <c r="AL39" s="54" t="str">
        <f>IF(L39="","",VLOOKUP(L39,マスタ!$E$2:$F$10,2,FALSE))</f>
        <v/>
      </c>
      <c r="AM39" s="53" t="str">
        <f t="shared" si="7"/>
        <v/>
      </c>
      <c r="AN39" s="54" t="str">
        <f>IF(N39="","",VLOOKUP(N39,マスタ!$E$2:$F$10,2,FALSE))</f>
        <v/>
      </c>
      <c r="AO39" s="53" t="str">
        <f t="shared" si="8"/>
        <v/>
      </c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5"/>
    </row>
    <row r="40" spans="1:55">
      <c r="A40" s="3" t="s">
        <v>42</v>
      </c>
      <c r="B40" s="17"/>
      <c r="C40" s="16"/>
      <c r="D40" s="14"/>
      <c r="E40" s="10"/>
      <c r="F40" s="10"/>
      <c r="G40" s="12"/>
      <c r="H40" s="10"/>
      <c r="I40" s="14"/>
      <c r="J40" s="12"/>
      <c r="K40" s="13"/>
      <c r="L40" s="12"/>
      <c r="M40" s="13"/>
      <c r="N40" s="12"/>
      <c r="O40" s="13"/>
      <c r="P40" s="29" t="str">
        <f t="shared" si="9"/>
        <v/>
      </c>
      <c r="Q40" s="17"/>
      <c r="R40" s="14"/>
      <c r="S40" s="50"/>
      <c r="T40" s="51"/>
      <c r="U40" s="52" t="str">
        <f t="shared" si="0"/>
        <v/>
      </c>
      <c r="V40" s="53" t="str">
        <f t="shared" si="1"/>
        <v/>
      </c>
      <c r="W40" s="53" t="str">
        <f t="shared" si="2"/>
        <v/>
      </c>
      <c r="X40" s="53" t="str">
        <f t="shared" si="3"/>
        <v/>
      </c>
      <c r="Y40" s="51"/>
      <c r="Z40" s="51"/>
      <c r="AA40" s="43" t="str">
        <f>IF(G40="","",VLOOKUP(G40,マスタ!$A$2:$B$19,2,FALSE))</f>
        <v/>
      </c>
      <c r="AB40" s="51"/>
      <c r="AC40" s="53" t="str">
        <f t="shared" si="4"/>
        <v/>
      </c>
      <c r="AD40" s="53" t="str">
        <f t="shared" si="5"/>
        <v/>
      </c>
      <c r="AE40" s="51"/>
      <c r="AF40" s="51"/>
      <c r="AG40" s="51"/>
      <c r="AH40" s="51"/>
      <c r="AI40" s="51"/>
      <c r="AJ40" s="54" t="str">
        <f>IF(J40="","",VLOOKUP(J40,マスタ!$E$2:$F$10,2,FALSE))</f>
        <v/>
      </c>
      <c r="AK40" s="53" t="str">
        <f t="shared" si="6"/>
        <v/>
      </c>
      <c r="AL40" s="54" t="str">
        <f>IF(L40="","",VLOOKUP(L40,マスタ!$E$2:$F$10,2,FALSE))</f>
        <v/>
      </c>
      <c r="AM40" s="53" t="str">
        <f t="shared" si="7"/>
        <v/>
      </c>
      <c r="AN40" s="54" t="str">
        <f>IF(N40="","",VLOOKUP(N40,マスタ!$E$2:$F$10,2,FALSE))</f>
        <v/>
      </c>
      <c r="AO40" s="53" t="str">
        <f t="shared" si="8"/>
        <v/>
      </c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5"/>
    </row>
    <row r="41" spans="1:55">
      <c r="A41" s="3" t="s">
        <v>43</v>
      </c>
      <c r="B41" s="17"/>
      <c r="C41" s="16"/>
      <c r="D41" s="14"/>
      <c r="E41" s="10"/>
      <c r="F41" s="10"/>
      <c r="G41" s="12"/>
      <c r="H41" s="10"/>
      <c r="I41" s="14"/>
      <c r="J41" s="12"/>
      <c r="K41" s="13"/>
      <c r="L41" s="12"/>
      <c r="M41" s="13"/>
      <c r="N41" s="12"/>
      <c r="O41" s="13"/>
      <c r="P41" s="29" t="str">
        <f t="shared" si="9"/>
        <v/>
      </c>
      <c r="Q41" s="17"/>
      <c r="R41" s="14"/>
      <c r="S41" s="50"/>
      <c r="T41" s="51"/>
      <c r="U41" s="52" t="str">
        <f t="shared" si="0"/>
        <v/>
      </c>
      <c r="V41" s="53" t="str">
        <f t="shared" si="1"/>
        <v/>
      </c>
      <c r="W41" s="53" t="str">
        <f t="shared" si="2"/>
        <v/>
      </c>
      <c r="X41" s="53" t="str">
        <f t="shared" si="3"/>
        <v/>
      </c>
      <c r="Y41" s="51"/>
      <c r="Z41" s="51"/>
      <c r="AA41" s="43" t="str">
        <f>IF(G41="","",VLOOKUP(G41,マスタ!$A$2:$B$19,2,FALSE))</f>
        <v/>
      </c>
      <c r="AB41" s="51"/>
      <c r="AC41" s="53" t="str">
        <f t="shared" si="4"/>
        <v/>
      </c>
      <c r="AD41" s="53" t="str">
        <f t="shared" si="5"/>
        <v/>
      </c>
      <c r="AE41" s="51"/>
      <c r="AF41" s="51"/>
      <c r="AG41" s="51"/>
      <c r="AH41" s="51"/>
      <c r="AI41" s="51"/>
      <c r="AJ41" s="54" t="str">
        <f>IF(J41="","",VLOOKUP(J41,マスタ!$E$2:$F$10,2,FALSE))</f>
        <v/>
      </c>
      <c r="AK41" s="53" t="str">
        <f t="shared" si="6"/>
        <v/>
      </c>
      <c r="AL41" s="54" t="str">
        <f>IF(L41="","",VLOOKUP(L41,マスタ!$E$2:$F$10,2,FALSE))</f>
        <v/>
      </c>
      <c r="AM41" s="53" t="str">
        <f t="shared" si="7"/>
        <v/>
      </c>
      <c r="AN41" s="54" t="str">
        <f>IF(N41="","",VLOOKUP(N41,マスタ!$E$2:$F$10,2,FALSE))</f>
        <v/>
      </c>
      <c r="AO41" s="53" t="str">
        <f t="shared" si="8"/>
        <v/>
      </c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5"/>
    </row>
    <row r="42" spans="1:55">
      <c r="A42" s="3" t="s">
        <v>44</v>
      </c>
      <c r="B42" s="17"/>
      <c r="C42" s="16"/>
      <c r="D42" s="14"/>
      <c r="E42" s="10"/>
      <c r="F42" s="10"/>
      <c r="G42" s="12"/>
      <c r="H42" s="10"/>
      <c r="I42" s="14"/>
      <c r="J42" s="12"/>
      <c r="K42" s="13"/>
      <c r="L42" s="12"/>
      <c r="M42" s="13"/>
      <c r="N42" s="12"/>
      <c r="O42" s="13"/>
      <c r="P42" s="29" t="str">
        <f t="shared" si="9"/>
        <v/>
      </c>
      <c r="Q42" s="17"/>
      <c r="R42" s="14"/>
      <c r="S42" s="50"/>
      <c r="T42" s="51"/>
      <c r="U42" s="52" t="str">
        <f t="shared" si="0"/>
        <v/>
      </c>
      <c r="V42" s="53" t="str">
        <f t="shared" si="1"/>
        <v/>
      </c>
      <c r="W42" s="53" t="str">
        <f t="shared" si="2"/>
        <v/>
      </c>
      <c r="X42" s="53" t="str">
        <f t="shared" si="3"/>
        <v/>
      </c>
      <c r="Y42" s="51"/>
      <c r="Z42" s="51"/>
      <c r="AA42" s="43" t="str">
        <f>IF(G42="","",VLOOKUP(G42,マスタ!$A$2:$B$19,2,FALSE))</f>
        <v/>
      </c>
      <c r="AB42" s="51"/>
      <c r="AC42" s="53" t="str">
        <f t="shared" si="4"/>
        <v/>
      </c>
      <c r="AD42" s="53" t="str">
        <f t="shared" si="5"/>
        <v/>
      </c>
      <c r="AE42" s="51"/>
      <c r="AF42" s="51"/>
      <c r="AG42" s="51"/>
      <c r="AH42" s="51"/>
      <c r="AI42" s="51"/>
      <c r="AJ42" s="54" t="str">
        <f>IF(J42="","",VLOOKUP(J42,マスタ!$E$2:$F$10,2,FALSE))</f>
        <v/>
      </c>
      <c r="AK42" s="53" t="str">
        <f t="shared" si="6"/>
        <v/>
      </c>
      <c r="AL42" s="54" t="str">
        <f>IF(L42="","",VLOOKUP(L42,マスタ!$E$2:$F$10,2,FALSE))</f>
        <v/>
      </c>
      <c r="AM42" s="53" t="str">
        <f t="shared" si="7"/>
        <v/>
      </c>
      <c r="AN42" s="54" t="str">
        <f>IF(N42="","",VLOOKUP(N42,マスタ!$E$2:$F$10,2,FALSE))</f>
        <v/>
      </c>
      <c r="AO42" s="53" t="str">
        <f t="shared" si="8"/>
        <v/>
      </c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5"/>
    </row>
    <row r="43" spans="1:55">
      <c r="A43" s="30"/>
    </row>
  </sheetData>
  <sheetProtection sheet="1" objects="1" scenarios="1"/>
  <phoneticPr fontId="1"/>
  <dataValidations count="10">
    <dataValidation type="list" allowBlank="1" showInputMessage="1" showErrorMessage="1" sqref="B2:B42" xr:uid="{4A603233-3E03-4713-AD06-D378CCCDE362}">
      <formula1>"男子,女子"</formula1>
    </dataValidation>
    <dataValidation type="custom" imeMode="halfKatakana" allowBlank="1" showInputMessage="1" showErrorMessage="1" errorTitle="入力エラー" error="半角カタカナで入力して下さい｡" sqref="D2:D42 I2:I42" xr:uid="{009F8E12-5085-42AD-91E6-FF65F4B6008A}">
      <formula1>LEN(D2)=LENB(D2)</formula1>
    </dataValidation>
    <dataValidation type="whole" allowBlank="1" showInputMessage="1" showErrorMessage="1" sqref="F2:F42" xr:uid="{8DEB2F1B-38C6-4CAE-A65F-D6BA376AEA69}">
      <formula1>18</formula1>
      <formula2>110</formula2>
    </dataValidation>
    <dataValidation type="list" allowBlank="1" showInputMessage="1" showErrorMessage="1" sqref="I2:I42" xr:uid="{58152D27-764F-4F27-88CF-057C08ED9C62}">
      <formula1>個人区分</formula1>
    </dataValidation>
    <dataValidation type="decimal" imeMode="disabled" allowBlank="1" showInputMessage="1" showErrorMessage="1" sqref="M2:M42 O2:O42 K2:K42" xr:uid="{EC28D320-5ECA-4C5D-987F-AF2EF479616C}">
      <formula1>1</formula1>
      <formula2>9999.99</formula2>
    </dataValidation>
    <dataValidation type="whole" allowBlank="1" showInputMessage="1" showErrorMessage="1" sqref="E2:E42" xr:uid="{E8310D07-2D95-458C-B1D8-5FE8A2DC5291}">
      <formula1>19000101</formula1>
      <formula2>20060101</formula2>
    </dataValidation>
    <dataValidation type="list" showInputMessage="1" showErrorMessage="1" sqref="G2:G42" xr:uid="{D7EE2623-FA0D-4B4E-BDB8-993EE91C9D88}">
      <formula1>個人区分</formula1>
    </dataValidation>
    <dataValidation type="list" showInputMessage="1" showErrorMessage="1" sqref="L2:L42 N2:N42 J2:J42" xr:uid="{286F8111-F5C4-4117-BE56-56851874BA58}">
      <formula1>個人種目</formula1>
    </dataValidation>
    <dataValidation showInputMessage="1" showErrorMessage="1" sqref="H2:H42" xr:uid="{B60D4544-0390-444C-9EB2-4932C8D7E922}"/>
    <dataValidation type="list" allowBlank="1" showInputMessage="1" showErrorMessage="1" sqref="Q2:Q42" xr:uid="{EDDFCC8E-E1D9-4906-8F36-B7581F41252A}">
      <formula1>"〇"</formula1>
    </dataValidation>
  </dataValidations>
  <printOptions horizontalCentered="1"/>
  <pageMargins left="0.19685039370078741" right="0.19685039370078741" top="0.78740157480314965" bottom="0.55118110236220474" header="0.47244094488188981" footer="0.23622047244094491"/>
  <pageSetup paperSize="9" scale="65" orientation="landscape" horizontalDpi="1200" verticalDpi="1200" r:id="rId1"/>
  <headerFooter alignWithMargins="0">
    <oddHeader>&amp;Cマスターズ　個人エントリーシート&amp;R福井県水泳連盟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F936A-3D17-4065-94B8-E99F658258FB}">
  <sheetPr>
    <pageSetUpPr fitToPage="1"/>
  </sheetPr>
  <dimension ref="A1:S23"/>
  <sheetViews>
    <sheetView zoomScaleNormal="100" workbookViewId="0">
      <selection activeCell="H20" sqref="H20"/>
    </sheetView>
  </sheetViews>
  <sheetFormatPr defaultColWidth="9" defaultRowHeight="13.2"/>
  <cols>
    <col min="1" max="1" width="5.6640625" style="20" customWidth="1"/>
    <col min="2" max="2" width="5.6640625" style="21" customWidth="1"/>
    <col min="3" max="3" width="9" style="1" hidden="1" customWidth="1"/>
    <col min="4" max="5" width="13.33203125" style="4" customWidth="1"/>
    <col min="6" max="6" width="9" style="8" bestFit="1" customWidth="1"/>
    <col min="7" max="7" width="9" style="9" hidden="1" customWidth="1"/>
    <col min="8" max="8" width="16.77734375" style="22" bestFit="1" customWidth="1"/>
    <col min="9" max="9" width="14.109375" style="1" hidden="1" customWidth="1"/>
    <col min="10" max="10" width="10.44140625" style="22" bestFit="1" customWidth="1"/>
    <col min="11" max="11" width="16.77734375" style="22" bestFit="1" customWidth="1"/>
    <col min="12" max="12" width="7.109375" style="4" bestFit="1" customWidth="1"/>
    <col min="13" max="13" width="16.77734375" style="22" customWidth="1"/>
    <col min="14" max="14" width="7.109375" style="4" bestFit="1" customWidth="1"/>
    <col min="15" max="15" width="16.77734375" style="22" customWidth="1"/>
    <col min="16" max="16" width="7.109375" style="4" bestFit="1" customWidth="1"/>
    <col min="17" max="17" width="16.77734375" style="22" customWidth="1"/>
    <col min="18" max="18" width="7.109375" style="4" bestFit="1" customWidth="1"/>
    <col min="19" max="19" width="7.109375" style="1" customWidth="1"/>
    <col min="20" max="16384" width="9" style="1"/>
  </cols>
  <sheetData>
    <row r="1" spans="1:19" s="2" customFormat="1" ht="49.2">
      <c r="A1" s="26" t="s">
        <v>5</v>
      </c>
      <c r="B1" s="24" t="s">
        <v>4</v>
      </c>
      <c r="C1" s="15" t="s">
        <v>45</v>
      </c>
      <c r="D1" s="23" t="s">
        <v>103</v>
      </c>
      <c r="E1" s="23" t="s">
        <v>104</v>
      </c>
      <c r="F1" s="28" t="s">
        <v>73</v>
      </c>
      <c r="G1" s="15" t="s">
        <v>105</v>
      </c>
      <c r="H1" s="24" t="s">
        <v>114</v>
      </c>
      <c r="I1" s="15" t="s">
        <v>112</v>
      </c>
      <c r="J1" s="42" t="s">
        <v>133</v>
      </c>
      <c r="K1" s="24" t="s">
        <v>113</v>
      </c>
      <c r="L1" s="25" t="s">
        <v>174</v>
      </c>
      <c r="M1" s="24" t="s">
        <v>118</v>
      </c>
      <c r="N1" s="25" t="s">
        <v>175</v>
      </c>
      <c r="O1" s="24" t="s">
        <v>119</v>
      </c>
      <c r="P1" s="25" t="s">
        <v>176</v>
      </c>
      <c r="Q1" s="24" t="s">
        <v>120</v>
      </c>
      <c r="R1" s="25" t="s">
        <v>177</v>
      </c>
      <c r="S1" s="31" t="s">
        <v>178</v>
      </c>
    </row>
    <row r="2" spans="1:19">
      <c r="A2" s="57" t="s">
        <v>122</v>
      </c>
      <c r="B2" s="34" t="s">
        <v>3</v>
      </c>
      <c r="C2" s="35">
        <f>IF(B2="男子",1,IF(B2="女子",2,""))</f>
        <v>1</v>
      </c>
      <c r="D2" s="38" t="s">
        <v>128</v>
      </c>
      <c r="E2" s="37" t="s">
        <v>129</v>
      </c>
      <c r="F2" s="39" t="s">
        <v>77</v>
      </c>
      <c r="G2" s="44">
        <f>IF(F2="","",VLOOKUP(F2,マスタ!$C$2:$D$10,2,FALSE))</f>
        <v>51</v>
      </c>
      <c r="H2" s="39" t="s">
        <v>130</v>
      </c>
      <c r="I2" s="44">
        <f>IF(H2="","",VLOOKUP(H2,マスタ!G2:H3,2,FALSE))</f>
        <v>70200</v>
      </c>
      <c r="J2" s="40">
        <v>345.67</v>
      </c>
      <c r="K2" s="38" t="s">
        <v>135</v>
      </c>
      <c r="L2" s="38">
        <v>20</v>
      </c>
      <c r="M2" s="45" t="s">
        <v>134</v>
      </c>
      <c r="N2" s="38">
        <v>30</v>
      </c>
      <c r="O2" s="45" t="s">
        <v>136</v>
      </c>
      <c r="P2" s="38">
        <v>40</v>
      </c>
      <c r="Q2" s="45" t="s">
        <v>137</v>
      </c>
      <c r="R2" s="38">
        <v>50</v>
      </c>
      <c r="S2" s="35">
        <f>IF(L2="","",SUM(L2,N2,P2,R2))</f>
        <v>140</v>
      </c>
    </row>
    <row r="3" spans="1:19">
      <c r="A3" s="3" t="s">
        <v>6</v>
      </c>
      <c r="B3" s="17"/>
      <c r="C3" s="18" t="str">
        <f>IF(B3="男子",1,IF(B3="女子",2,""))</f>
        <v/>
      </c>
      <c r="D3" s="10"/>
      <c r="E3" s="14"/>
      <c r="F3" s="12"/>
      <c r="G3" s="43" t="str">
        <f>IF(F3="","",VLOOKUP(F3,マスタ!$C$2:$D$10,2,TRUE))</f>
        <v/>
      </c>
      <c r="H3" s="12"/>
      <c r="I3" s="43" t="str">
        <f>IF(H3="","",VLOOKUP(H3,マスタ!G3:H4,2,FALSE))</f>
        <v/>
      </c>
      <c r="J3" s="13"/>
      <c r="K3" s="10"/>
      <c r="L3" s="10"/>
      <c r="M3" s="11"/>
      <c r="N3" s="10"/>
      <c r="O3" s="11"/>
      <c r="P3" s="10"/>
      <c r="Q3" s="11"/>
      <c r="R3" s="10"/>
      <c r="S3" s="18" t="str">
        <f>IF(L3="","",SUM(L3,N3,P3,R3))</f>
        <v/>
      </c>
    </row>
    <row r="4" spans="1:19">
      <c r="A4" s="3" t="s">
        <v>7</v>
      </c>
      <c r="B4" s="17"/>
      <c r="C4" s="18" t="str">
        <f t="shared" ref="C4:C22" si="0">IF(B4="男子",1,IF(B4="女子",2,""))</f>
        <v/>
      </c>
      <c r="D4" s="10"/>
      <c r="E4" s="14"/>
      <c r="F4" s="12"/>
      <c r="G4" s="43" t="str">
        <f>IF(F4="","",VLOOKUP(F4,マスタ!$C$2:$D$10,2,TRUE))</f>
        <v/>
      </c>
      <c r="H4" s="12"/>
      <c r="I4" s="43" t="str">
        <f>IF(H4="","",VLOOKUP(H4,マスタ!G4:H5,2,FALSE))</f>
        <v/>
      </c>
      <c r="J4" s="13"/>
      <c r="K4" s="10"/>
      <c r="L4" s="10"/>
      <c r="M4" s="11"/>
      <c r="N4" s="10"/>
      <c r="O4" s="11"/>
      <c r="P4" s="10"/>
      <c r="Q4" s="11"/>
      <c r="R4" s="10"/>
      <c r="S4" s="18" t="str">
        <f t="shared" ref="S4:S22" si="1">IF(L4="","",SUM(L4,N4,P4,R4))</f>
        <v/>
      </c>
    </row>
    <row r="5" spans="1:19">
      <c r="A5" s="3" t="s">
        <v>8</v>
      </c>
      <c r="B5" s="17"/>
      <c r="C5" s="18" t="str">
        <f t="shared" si="0"/>
        <v/>
      </c>
      <c r="D5" s="10"/>
      <c r="E5" s="14"/>
      <c r="F5" s="12"/>
      <c r="G5" s="43" t="str">
        <f>IF(F5="","",VLOOKUP(F5,マスタ!$C$2:$D$10,2,TRUE))</f>
        <v/>
      </c>
      <c r="H5" s="12"/>
      <c r="I5" s="43" t="str">
        <f>IF(H5="","",VLOOKUP(H5,マスタ!G5:H6,2,FALSE))</f>
        <v/>
      </c>
      <c r="J5" s="13"/>
      <c r="K5" s="10"/>
      <c r="L5" s="10"/>
      <c r="M5" s="11"/>
      <c r="N5" s="10"/>
      <c r="O5" s="11"/>
      <c r="P5" s="10"/>
      <c r="Q5" s="11"/>
      <c r="R5" s="10"/>
      <c r="S5" s="18" t="str">
        <f t="shared" si="1"/>
        <v/>
      </c>
    </row>
    <row r="6" spans="1:19">
      <c r="A6" s="3" t="s">
        <v>2</v>
      </c>
      <c r="B6" s="17"/>
      <c r="C6" s="18" t="str">
        <f t="shared" si="0"/>
        <v/>
      </c>
      <c r="D6" s="10"/>
      <c r="E6" s="14"/>
      <c r="F6" s="12"/>
      <c r="G6" s="43" t="str">
        <f>IF(F6="","",VLOOKUP(F6,マスタ!$C$2:$D$10,2,TRUE))</f>
        <v/>
      </c>
      <c r="H6" s="12"/>
      <c r="I6" s="43" t="str">
        <f>IF(H6="","",VLOOKUP(H6,マスタ!G6:H7,2,FALSE))</f>
        <v/>
      </c>
      <c r="J6" s="13"/>
      <c r="K6" s="10"/>
      <c r="L6" s="10"/>
      <c r="M6" s="11"/>
      <c r="N6" s="10"/>
      <c r="O6" s="11"/>
      <c r="P6" s="10"/>
      <c r="Q6" s="11"/>
      <c r="R6" s="10"/>
      <c r="S6" s="18" t="str">
        <f t="shared" si="1"/>
        <v/>
      </c>
    </row>
    <row r="7" spans="1:19">
      <c r="A7" s="3" t="s">
        <v>9</v>
      </c>
      <c r="B7" s="17"/>
      <c r="C7" s="18" t="str">
        <f t="shared" si="0"/>
        <v/>
      </c>
      <c r="D7" s="10"/>
      <c r="E7" s="14"/>
      <c r="F7" s="12"/>
      <c r="G7" s="43" t="str">
        <f>IF(F7="","",VLOOKUP(F7,マスタ!$C$2:$D$10,2,TRUE))</f>
        <v/>
      </c>
      <c r="H7" s="12"/>
      <c r="I7" s="43" t="str">
        <f>IF(H7="","",VLOOKUP(H7,マスタ!G7:H8,2,FALSE))</f>
        <v/>
      </c>
      <c r="J7" s="13"/>
      <c r="K7" s="10"/>
      <c r="L7" s="10"/>
      <c r="M7" s="11"/>
      <c r="N7" s="10"/>
      <c r="O7" s="11"/>
      <c r="P7" s="10"/>
      <c r="Q7" s="11"/>
      <c r="R7" s="10"/>
      <c r="S7" s="18" t="str">
        <f t="shared" si="1"/>
        <v/>
      </c>
    </row>
    <row r="8" spans="1:19">
      <c r="A8" s="3" t="s">
        <v>10</v>
      </c>
      <c r="B8" s="17"/>
      <c r="C8" s="18" t="str">
        <f t="shared" si="0"/>
        <v/>
      </c>
      <c r="D8" s="10"/>
      <c r="E8" s="14"/>
      <c r="F8" s="12"/>
      <c r="G8" s="43" t="str">
        <f>IF(F8="","",VLOOKUP(F8,マスタ!$C$2:$D$10,2,TRUE))</f>
        <v/>
      </c>
      <c r="H8" s="12"/>
      <c r="I8" s="43" t="str">
        <f>IF(H8="","",VLOOKUP(H8,マスタ!G8:H9,2,FALSE))</f>
        <v/>
      </c>
      <c r="J8" s="13"/>
      <c r="K8" s="10"/>
      <c r="L8" s="10"/>
      <c r="M8" s="11"/>
      <c r="N8" s="10"/>
      <c r="O8" s="11"/>
      <c r="P8" s="10"/>
      <c r="Q8" s="11"/>
      <c r="R8" s="10"/>
      <c r="S8" s="18" t="str">
        <f t="shared" si="1"/>
        <v/>
      </c>
    </row>
    <row r="9" spans="1:19">
      <c r="A9" s="3" t="s">
        <v>11</v>
      </c>
      <c r="B9" s="17"/>
      <c r="C9" s="18" t="str">
        <f t="shared" si="0"/>
        <v/>
      </c>
      <c r="D9" s="10"/>
      <c r="E9" s="14"/>
      <c r="F9" s="12"/>
      <c r="G9" s="43" t="str">
        <f>IF(F9="","",VLOOKUP(F9,マスタ!$C$2:$D$10,2,TRUE))</f>
        <v/>
      </c>
      <c r="H9" s="12"/>
      <c r="I9" s="43" t="str">
        <f>IF(H9="","",VLOOKUP(H9,マスタ!G9:H10,2,FALSE))</f>
        <v/>
      </c>
      <c r="J9" s="13"/>
      <c r="K9" s="10"/>
      <c r="L9" s="10"/>
      <c r="M9" s="11"/>
      <c r="N9" s="10"/>
      <c r="O9" s="11"/>
      <c r="P9" s="10"/>
      <c r="Q9" s="11"/>
      <c r="R9" s="10"/>
      <c r="S9" s="18" t="str">
        <f t="shared" si="1"/>
        <v/>
      </c>
    </row>
    <row r="10" spans="1:19">
      <c r="A10" s="3" t="s">
        <v>12</v>
      </c>
      <c r="B10" s="17"/>
      <c r="C10" s="18" t="str">
        <f t="shared" si="0"/>
        <v/>
      </c>
      <c r="D10" s="10"/>
      <c r="E10" s="14"/>
      <c r="F10" s="12"/>
      <c r="G10" s="43" t="str">
        <f>IF(F10="","",VLOOKUP(F10,マスタ!$C$2:$D$10,2,TRUE))</f>
        <v/>
      </c>
      <c r="H10" s="12"/>
      <c r="I10" s="43" t="str">
        <f>IF(H10="","",VLOOKUP(H10,マスタ!G10:H11,2,FALSE))</f>
        <v/>
      </c>
      <c r="J10" s="13"/>
      <c r="K10" s="10"/>
      <c r="L10" s="10"/>
      <c r="M10" s="11"/>
      <c r="N10" s="10"/>
      <c r="O10" s="11"/>
      <c r="P10" s="10"/>
      <c r="Q10" s="11"/>
      <c r="R10" s="10"/>
      <c r="S10" s="18" t="str">
        <f t="shared" si="1"/>
        <v/>
      </c>
    </row>
    <row r="11" spans="1:19">
      <c r="A11" s="3" t="s">
        <v>13</v>
      </c>
      <c r="B11" s="17"/>
      <c r="C11" s="18" t="str">
        <f t="shared" si="0"/>
        <v/>
      </c>
      <c r="D11" s="10"/>
      <c r="E11" s="14"/>
      <c r="F11" s="12"/>
      <c r="G11" s="43" t="str">
        <f>IF(F11="","",VLOOKUP(F11,マスタ!$C$2:$D$10,2,TRUE))</f>
        <v/>
      </c>
      <c r="H11" s="12"/>
      <c r="I11" s="43" t="str">
        <f>IF(H11="","",VLOOKUP(H11,マスタ!G11:H12,2,FALSE))</f>
        <v/>
      </c>
      <c r="J11" s="13"/>
      <c r="K11" s="10"/>
      <c r="L11" s="10"/>
      <c r="M11" s="11"/>
      <c r="N11" s="10"/>
      <c r="O11" s="11"/>
      <c r="P11" s="10"/>
      <c r="Q11" s="11"/>
      <c r="R11" s="10"/>
      <c r="S11" s="18" t="str">
        <f t="shared" si="1"/>
        <v/>
      </c>
    </row>
    <row r="12" spans="1:19">
      <c r="A12" s="3" t="s">
        <v>14</v>
      </c>
      <c r="B12" s="17"/>
      <c r="C12" s="18" t="str">
        <f t="shared" si="0"/>
        <v/>
      </c>
      <c r="D12" s="10"/>
      <c r="E12" s="14"/>
      <c r="F12" s="12"/>
      <c r="G12" s="43" t="str">
        <f>IF(F12="","",VLOOKUP(F12,マスタ!$C$2:$D$10,2,TRUE))</f>
        <v/>
      </c>
      <c r="H12" s="12"/>
      <c r="I12" s="43" t="str">
        <f>IF(H12="","",VLOOKUP(H12,マスタ!G12:H13,2,FALSE))</f>
        <v/>
      </c>
      <c r="J12" s="13"/>
      <c r="K12" s="10"/>
      <c r="L12" s="10"/>
      <c r="M12" s="11"/>
      <c r="N12" s="10"/>
      <c r="O12" s="11"/>
      <c r="P12" s="10"/>
      <c r="Q12" s="11"/>
      <c r="R12" s="10"/>
      <c r="S12" s="18" t="str">
        <f t="shared" si="1"/>
        <v/>
      </c>
    </row>
    <row r="13" spans="1:19">
      <c r="A13" s="3" t="s">
        <v>15</v>
      </c>
      <c r="B13" s="17"/>
      <c r="C13" s="18" t="str">
        <f t="shared" si="0"/>
        <v/>
      </c>
      <c r="D13" s="10"/>
      <c r="E13" s="14"/>
      <c r="F13" s="12"/>
      <c r="G13" s="43" t="str">
        <f>IF(F13="","",VLOOKUP(F13,マスタ!$C$2:$D$10,2,TRUE))</f>
        <v/>
      </c>
      <c r="H13" s="12"/>
      <c r="I13" s="43" t="str">
        <f>IF(H13="","",VLOOKUP(H13,マスタ!G13:H14,2,FALSE))</f>
        <v/>
      </c>
      <c r="J13" s="13"/>
      <c r="K13" s="10"/>
      <c r="L13" s="10"/>
      <c r="M13" s="11"/>
      <c r="N13" s="10"/>
      <c r="O13" s="11"/>
      <c r="P13" s="10"/>
      <c r="Q13" s="11"/>
      <c r="R13" s="10"/>
      <c r="S13" s="18" t="str">
        <f t="shared" si="1"/>
        <v/>
      </c>
    </row>
    <row r="14" spans="1:19">
      <c r="A14" s="3" t="s">
        <v>16</v>
      </c>
      <c r="B14" s="17"/>
      <c r="C14" s="18" t="str">
        <f t="shared" si="0"/>
        <v/>
      </c>
      <c r="D14" s="10"/>
      <c r="E14" s="14"/>
      <c r="F14" s="12"/>
      <c r="G14" s="43" t="str">
        <f>IF(F14="","",VLOOKUP(F14,マスタ!$C$2:$D$10,2,TRUE))</f>
        <v/>
      </c>
      <c r="H14" s="12"/>
      <c r="I14" s="43" t="str">
        <f>IF(H14="","",VLOOKUP(H14,マスタ!G14:H15,2,FALSE))</f>
        <v/>
      </c>
      <c r="J14" s="13"/>
      <c r="K14" s="10"/>
      <c r="L14" s="10"/>
      <c r="M14" s="11"/>
      <c r="N14" s="10"/>
      <c r="O14" s="11"/>
      <c r="P14" s="10"/>
      <c r="Q14" s="11"/>
      <c r="R14" s="10"/>
      <c r="S14" s="18" t="str">
        <f t="shared" si="1"/>
        <v/>
      </c>
    </row>
    <row r="15" spans="1:19">
      <c r="A15" s="3" t="s">
        <v>17</v>
      </c>
      <c r="B15" s="17"/>
      <c r="C15" s="18" t="str">
        <f t="shared" si="0"/>
        <v/>
      </c>
      <c r="D15" s="10"/>
      <c r="E15" s="14"/>
      <c r="F15" s="12"/>
      <c r="G15" s="43" t="str">
        <f>IF(F15="","",VLOOKUP(F15,マスタ!$C$2:$D$10,2,TRUE))</f>
        <v/>
      </c>
      <c r="H15" s="12"/>
      <c r="I15" s="43" t="str">
        <f>IF(H15="","",VLOOKUP(H15,マスタ!G15:H16,2,FALSE))</f>
        <v/>
      </c>
      <c r="J15" s="13"/>
      <c r="K15" s="10"/>
      <c r="L15" s="10"/>
      <c r="M15" s="11"/>
      <c r="N15" s="10"/>
      <c r="O15" s="11"/>
      <c r="P15" s="10"/>
      <c r="Q15" s="11"/>
      <c r="R15" s="10"/>
      <c r="S15" s="18" t="str">
        <f t="shared" si="1"/>
        <v/>
      </c>
    </row>
    <row r="16" spans="1:19">
      <c r="A16" s="3" t="s">
        <v>18</v>
      </c>
      <c r="B16" s="17"/>
      <c r="C16" s="18" t="str">
        <f t="shared" si="0"/>
        <v/>
      </c>
      <c r="D16" s="10"/>
      <c r="E16" s="14"/>
      <c r="F16" s="12"/>
      <c r="G16" s="43" t="str">
        <f>IF(F16="","",VLOOKUP(F16,マスタ!$C$2:$D$10,2,TRUE))</f>
        <v/>
      </c>
      <c r="H16" s="12"/>
      <c r="I16" s="43" t="str">
        <f>IF(H16="","",VLOOKUP(H16,マスタ!G16:H17,2,FALSE))</f>
        <v/>
      </c>
      <c r="J16" s="13"/>
      <c r="K16" s="10"/>
      <c r="L16" s="10"/>
      <c r="M16" s="11"/>
      <c r="N16" s="10"/>
      <c r="O16" s="11"/>
      <c r="P16" s="10"/>
      <c r="Q16" s="11"/>
      <c r="R16" s="10"/>
      <c r="S16" s="18" t="str">
        <f t="shared" si="1"/>
        <v/>
      </c>
    </row>
    <row r="17" spans="1:19">
      <c r="A17" s="3" t="s">
        <v>19</v>
      </c>
      <c r="B17" s="17"/>
      <c r="C17" s="18" t="str">
        <f t="shared" si="0"/>
        <v/>
      </c>
      <c r="D17" s="10"/>
      <c r="E17" s="14"/>
      <c r="F17" s="12"/>
      <c r="G17" s="43" t="str">
        <f>IF(F17="","",VLOOKUP(F17,マスタ!$C$2:$D$10,2,TRUE))</f>
        <v/>
      </c>
      <c r="H17" s="12"/>
      <c r="I17" s="43" t="str">
        <f>IF(H17="","",VLOOKUP(H17,マスタ!G17:H18,2,FALSE))</f>
        <v/>
      </c>
      <c r="J17" s="13"/>
      <c r="K17" s="10"/>
      <c r="L17" s="10"/>
      <c r="M17" s="11"/>
      <c r="N17" s="10"/>
      <c r="O17" s="11"/>
      <c r="P17" s="10"/>
      <c r="Q17" s="11"/>
      <c r="R17" s="10"/>
      <c r="S17" s="18" t="str">
        <f t="shared" si="1"/>
        <v/>
      </c>
    </row>
    <row r="18" spans="1:19">
      <c r="A18" s="3" t="s">
        <v>20</v>
      </c>
      <c r="B18" s="17"/>
      <c r="C18" s="18" t="str">
        <f t="shared" si="0"/>
        <v/>
      </c>
      <c r="D18" s="10"/>
      <c r="E18" s="14"/>
      <c r="F18" s="12"/>
      <c r="G18" s="43" t="str">
        <f>IF(F18="","",VLOOKUP(F18,マスタ!$C$2:$D$10,2,TRUE))</f>
        <v/>
      </c>
      <c r="H18" s="12"/>
      <c r="I18" s="43" t="str">
        <f>IF(H18="","",VLOOKUP(H18,マスタ!G18:H19,2,FALSE))</f>
        <v/>
      </c>
      <c r="J18" s="13"/>
      <c r="K18" s="10"/>
      <c r="L18" s="10"/>
      <c r="M18" s="11"/>
      <c r="N18" s="10"/>
      <c r="O18" s="11"/>
      <c r="P18" s="10"/>
      <c r="Q18" s="11"/>
      <c r="R18" s="10"/>
      <c r="S18" s="18" t="str">
        <f t="shared" si="1"/>
        <v/>
      </c>
    </row>
    <row r="19" spans="1:19">
      <c r="A19" s="3" t="s">
        <v>21</v>
      </c>
      <c r="B19" s="17"/>
      <c r="C19" s="18" t="str">
        <f t="shared" si="0"/>
        <v/>
      </c>
      <c r="D19" s="10"/>
      <c r="E19" s="14"/>
      <c r="F19" s="12"/>
      <c r="G19" s="43" t="str">
        <f>IF(F19="","",VLOOKUP(F19,マスタ!$C$2:$D$10,2,TRUE))</f>
        <v/>
      </c>
      <c r="H19" s="12"/>
      <c r="I19" s="43" t="str">
        <f>IF(H19="","",VLOOKUP(H19,マスタ!G19:H20,2,FALSE))</f>
        <v/>
      </c>
      <c r="J19" s="13"/>
      <c r="K19" s="10"/>
      <c r="L19" s="10"/>
      <c r="M19" s="11"/>
      <c r="N19" s="10"/>
      <c r="O19" s="11"/>
      <c r="P19" s="10"/>
      <c r="Q19" s="11"/>
      <c r="R19" s="10"/>
      <c r="S19" s="18" t="str">
        <f t="shared" si="1"/>
        <v/>
      </c>
    </row>
    <row r="20" spans="1:19">
      <c r="A20" s="3" t="s">
        <v>22</v>
      </c>
      <c r="B20" s="17"/>
      <c r="C20" s="18" t="str">
        <f t="shared" si="0"/>
        <v/>
      </c>
      <c r="D20" s="10"/>
      <c r="E20" s="14"/>
      <c r="F20" s="12"/>
      <c r="G20" s="43" t="str">
        <f>IF(F20="","",VLOOKUP(F20,マスタ!$C$2:$D$10,2,TRUE))</f>
        <v/>
      </c>
      <c r="H20" s="12"/>
      <c r="I20" s="43" t="str">
        <f>IF(H20="","",VLOOKUP(H20,マスタ!G20:H21,2,FALSE))</f>
        <v/>
      </c>
      <c r="J20" s="13"/>
      <c r="K20" s="10"/>
      <c r="L20" s="10"/>
      <c r="M20" s="11"/>
      <c r="N20" s="10"/>
      <c r="O20" s="11"/>
      <c r="P20" s="10"/>
      <c r="Q20" s="11"/>
      <c r="R20" s="10"/>
      <c r="S20" s="18" t="str">
        <f t="shared" si="1"/>
        <v/>
      </c>
    </row>
    <row r="21" spans="1:19">
      <c r="A21" s="3" t="s">
        <v>23</v>
      </c>
      <c r="B21" s="17"/>
      <c r="C21" s="18" t="str">
        <f t="shared" si="0"/>
        <v/>
      </c>
      <c r="D21" s="10"/>
      <c r="E21" s="14"/>
      <c r="F21" s="12"/>
      <c r="G21" s="43" t="str">
        <f>IF(F21="","",VLOOKUP(F21,マスタ!$C$2:$D$10,2,TRUE))</f>
        <v/>
      </c>
      <c r="H21" s="12"/>
      <c r="I21" s="43" t="str">
        <f>IF(H21="","",VLOOKUP(H21,マスタ!G21:H22,2,FALSE))</f>
        <v/>
      </c>
      <c r="J21" s="13"/>
      <c r="K21" s="10"/>
      <c r="L21" s="10"/>
      <c r="M21" s="11"/>
      <c r="N21" s="10"/>
      <c r="O21" s="11"/>
      <c r="P21" s="10"/>
      <c r="Q21" s="11"/>
      <c r="R21" s="10"/>
      <c r="S21" s="18" t="str">
        <f t="shared" si="1"/>
        <v/>
      </c>
    </row>
    <row r="22" spans="1:19">
      <c r="A22" s="3" t="s">
        <v>24</v>
      </c>
      <c r="B22" s="17"/>
      <c r="C22" s="18" t="str">
        <f t="shared" si="0"/>
        <v/>
      </c>
      <c r="D22" s="10"/>
      <c r="E22" s="14"/>
      <c r="F22" s="12"/>
      <c r="G22" s="43" t="str">
        <f>IF(F22="","",VLOOKUP(F22,マスタ!$C$2:$D$10,2,TRUE))</f>
        <v/>
      </c>
      <c r="H22" s="12"/>
      <c r="I22" s="43" t="str">
        <f>IF(H22="","",VLOOKUP(H22,マスタ!G22:H23,2,FALSE))</f>
        <v/>
      </c>
      <c r="J22" s="13"/>
      <c r="K22" s="10"/>
      <c r="L22" s="10"/>
      <c r="M22" s="11"/>
      <c r="N22" s="10"/>
      <c r="O22" s="11"/>
      <c r="P22" s="10"/>
      <c r="Q22" s="11"/>
      <c r="R22" s="10"/>
      <c r="S22" s="18" t="str">
        <f t="shared" si="1"/>
        <v/>
      </c>
    </row>
    <row r="23" spans="1:19">
      <c r="A23" s="30" t="s">
        <v>138</v>
      </c>
    </row>
  </sheetData>
  <sheetProtection sheet="1" objects="1" scenarios="1"/>
  <phoneticPr fontId="2"/>
  <dataValidations count="6">
    <dataValidation type="decimal" imeMode="disabled" allowBlank="1" showInputMessage="1" showErrorMessage="1" sqref="J2:J22" xr:uid="{CF260DAB-75E9-4F39-BF18-E1510DE0F5C0}">
      <formula1>1</formula1>
      <formula2>9999.99</formula2>
    </dataValidation>
    <dataValidation type="custom" imeMode="halfKatakana" allowBlank="1" showInputMessage="1" showErrorMessage="1" errorTitle="入力エラー" error="半角カタカナで入力して下さい｡" sqref="E2:E22" xr:uid="{4ED678A9-B771-479B-9420-D74E77289434}">
      <formula1>LEN(E2)=LENB(E2)</formula1>
    </dataValidation>
    <dataValidation type="list" showInputMessage="1" showErrorMessage="1" sqref="H2:H22" xr:uid="{CB5297DB-7B18-4B1A-B202-A65147489034}">
      <formula1>リレー種目</formula1>
    </dataValidation>
    <dataValidation type="list" showInputMessage="1" showErrorMessage="1" sqref="F2:F22" xr:uid="{EC1F296D-917A-4F6F-810D-F39E92F25CF7}">
      <formula1>リレー区分</formula1>
    </dataValidation>
    <dataValidation type="list" showInputMessage="1" showErrorMessage="1" sqref="B2:B22" xr:uid="{5E094466-D3DB-473D-89F5-46B2DA580925}">
      <formula1>"男子,女子"</formula1>
    </dataValidation>
    <dataValidation type="whole" allowBlank="1" showInputMessage="1" showErrorMessage="1" sqref="N2:N22 P2:P22 R2:R22 L2:L22" xr:uid="{BD5E171C-8F5F-4CB7-BC96-CB1B9A7AEADC}">
      <formula1>18</formula1>
      <formula2>110</formula2>
    </dataValidation>
  </dataValidations>
  <printOptions horizontalCentered="1" verticalCentered="1"/>
  <pageMargins left="0.27559055118110237" right="0.19685039370078741" top="0.55118110236220474" bottom="0.55118110236220474" header="0.27559055118110237" footer="0.23622047244094491"/>
  <pageSetup paperSize="9" scale="82" orientation="landscape" horizontalDpi="1200" verticalDpi="1200" r:id="rId1"/>
  <headerFooter alignWithMargins="0">
    <oddHeader>&amp;Cマスターズ　リレーエントリーシート&amp;R福井県水泳連盟</oddHeader>
    <oddFooter>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E498-BC67-4038-B35D-1772EBC17441}">
  <dimension ref="A1:H19"/>
  <sheetViews>
    <sheetView workbookViewId="0">
      <selection activeCell="K19" sqref="K19"/>
    </sheetView>
  </sheetViews>
  <sheetFormatPr defaultRowHeight="13.2"/>
  <cols>
    <col min="1" max="1" width="9" style="5"/>
    <col min="2" max="2" width="9" style="6"/>
    <col min="3" max="3" width="9" style="7"/>
    <col min="4" max="4" width="9" style="6"/>
    <col min="5" max="5" width="16.77734375" style="5" bestFit="1" customWidth="1"/>
    <col min="6" max="6" width="6.44140625" style="6" bestFit="1" customWidth="1"/>
    <col min="7" max="7" width="16.77734375" style="5" bestFit="1" customWidth="1"/>
    <col min="8" max="8" width="11.44140625" style="6" bestFit="1" customWidth="1"/>
  </cols>
  <sheetData>
    <row r="1" spans="1:8">
      <c r="A1" s="59" t="s">
        <v>74</v>
      </c>
      <c r="B1" s="60"/>
      <c r="C1" s="59" t="s">
        <v>75</v>
      </c>
      <c r="D1" s="60"/>
      <c r="E1" s="59" t="s">
        <v>84</v>
      </c>
      <c r="F1" s="60"/>
      <c r="G1" s="59" t="s">
        <v>108</v>
      </c>
      <c r="H1" s="60"/>
    </row>
    <row r="2" spans="1:8">
      <c r="A2" s="5" t="s">
        <v>55</v>
      </c>
      <c r="B2" s="6" t="s">
        <v>1</v>
      </c>
      <c r="C2" s="7" t="s">
        <v>76</v>
      </c>
      <c r="D2" s="6">
        <v>50</v>
      </c>
      <c r="E2" s="5" t="s">
        <v>85</v>
      </c>
      <c r="F2" s="6" t="s">
        <v>96</v>
      </c>
      <c r="G2" s="5" t="s">
        <v>109</v>
      </c>
      <c r="H2" s="19">
        <v>60200</v>
      </c>
    </row>
    <row r="3" spans="1:8">
      <c r="A3" s="5" t="s">
        <v>56</v>
      </c>
      <c r="B3" s="6" t="s">
        <v>47</v>
      </c>
      <c r="C3" s="7" t="s">
        <v>77</v>
      </c>
      <c r="D3" s="6">
        <v>51</v>
      </c>
      <c r="E3" s="5" t="s">
        <v>86</v>
      </c>
      <c r="F3" s="6" t="s">
        <v>87</v>
      </c>
      <c r="G3" s="5" t="s">
        <v>110</v>
      </c>
      <c r="H3" s="19">
        <v>70200</v>
      </c>
    </row>
    <row r="4" spans="1:8">
      <c r="A4" s="5" t="s">
        <v>57</v>
      </c>
      <c r="B4" s="6" t="s">
        <v>48</v>
      </c>
      <c r="C4" s="7" t="s">
        <v>78</v>
      </c>
      <c r="D4" s="6">
        <v>52</v>
      </c>
      <c r="E4" s="5" t="s">
        <v>88</v>
      </c>
      <c r="F4" s="6" t="s">
        <v>97</v>
      </c>
    </row>
    <row r="5" spans="1:8">
      <c r="A5" s="5" t="s">
        <v>58</v>
      </c>
      <c r="B5" s="6" t="s">
        <v>49</v>
      </c>
      <c r="C5" s="7" t="s">
        <v>79</v>
      </c>
      <c r="D5" s="6">
        <v>53</v>
      </c>
      <c r="E5" s="5" t="s">
        <v>89</v>
      </c>
      <c r="F5" s="6" t="s">
        <v>90</v>
      </c>
    </row>
    <row r="6" spans="1:8">
      <c r="A6" s="5" t="s">
        <v>59</v>
      </c>
      <c r="B6" s="6" t="s">
        <v>50</v>
      </c>
      <c r="C6" s="7" t="s">
        <v>80</v>
      </c>
      <c r="D6" s="6">
        <v>54</v>
      </c>
      <c r="E6" s="5" t="s">
        <v>91</v>
      </c>
      <c r="F6" s="6" t="s">
        <v>98</v>
      </c>
    </row>
    <row r="7" spans="1:8">
      <c r="A7" s="5" t="s">
        <v>60</v>
      </c>
      <c r="B7" s="6" t="s">
        <v>51</v>
      </c>
      <c r="C7" s="7" t="s">
        <v>81</v>
      </c>
      <c r="D7" s="6">
        <v>55</v>
      </c>
      <c r="E7" s="5" t="s">
        <v>92</v>
      </c>
      <c r="F7" s="6" t="s">
        <v>93</v>
      </c>
    </row>
    <row r="8" spans="1:8">
      <c r="A8" s="5" t="s">
        <v>61</v>
      </c>
      <c r="B8" s="6" t="s">
        <v>52</v>
      </c>
      <c r="C8" s="7" t="s">
        <v>82</v>
      </c>
      <c r="D8" s="6">
        <v>56</v>
      </c>
      <c r="E8" s="5" t="s">
        <v>94</v>
      </c>
      <c r="F8" s="6" t="s">
        <v>99</v>
      </c>
    </row>
    <row r="9" spans="1:8">
      <c r="A9" s="5" t="s">
        <v>62</v>
      </c>
      <c r="B9" s="6" t="s">
        <v>53</v>
      </c>
      <c r="C9" s="7" t="s">
        <v>83</v>
      </c>
      <c r="D9" s="6">
        <v>57</v>
      </c>
      <c r="E9" s="5" t="s">
        <v>95</v>
      </c>
      <c r="F9" s="6" t="s">
        <v>100</v>
      </c>
    </row>
    <row r="10" spans="1:8">
      <c r="A10" s="5" t="s">
        <v>63</v>
      </c>
      <c r="B10" s="6" t="s">
        <v>54</v>
      </c>
      <c r="C10" s="7" t="s">
        <v>111</v>
      </c>
      <c r="D10" s="6">
        <v>58</v>
      </c>
      <c r="E10" s="5" t="s">
        <v>101</v>
      </c>
      <c r="F10" s="6" t="s">
        <v>102</v>
      </c>
    </row>
    <row r="11" spans="1:8">
      <c r="A11" s="5" t="s">
        <v>64</v>
      </c>
      <c r="B11" s="6" t="s">
        <v>14</v>
      </c>
    </row>
    <row r="12" spans="1:8">
      <c r="A12" s="5" t="s">
        <v>65</v>
      </c>
      <c r="B12" s="6" t="s">
        <v>15</v>
      </c>
    </row>
    <row r="13" spans="1:8">
      <c r="A13" s="5" t="s">
        <v>66</v>
      </c>
      <c r="B13" s="6" t="s">
        <v>16</v>
      </c>
    </row>
    <row r="14" spans="1:8">
      <c r="A14" s="5" t="s">
        <v>67</v>
      </c>
      <c r="B14" s="6" t="s">
        <v>17</v>
      </c>
    </row>
    <row r="15" spans="1:8">
      <c r="A15" s="5" t="s">
        <v>68</v>
      </c>
      <c r="B15" s="6" t="s">
        <v>18</v>
      </c>
    </row>
    <row r="16" spans="1:8">
      <c r="A16" s="5" t="s">
        <v>69</v>
      </c>
      <c r="B16" s="6" t="s">
        <v>19</v>
      </c>
    </row>
    <row r="17" spans="1:2">
      <c r="A17" s="5" t="s">
        <v>70</v>
      </c>
      <c r="B17" s="6" t="s">
        <v>20</v>
      </c>
    </row>
    <row r="18" spans="1:2">
      <c r="A18" s="5" t="s">
        <v>71</v>
      </c>
      <c r="B18" s="6" t="s">
        <v>21</v>
      </c>
    </row>
    <row r="19" spans="1:2">
      <c r="A19" s="5" t="s">
        <v>72</v>
      </c>
      <c r="B19" s="6" t="s">
        <v>22</v>
      </c>
    </row>
  </sheetData>
  <mergeCells count="4">
    <mergeCell ref="A1:B1"/>
    <mergeCell ref="C1:D1"/>
    <mergeCell ref="E1:F1"/>
    <mergeCell ref="G1:H1"/>
  </mergeCells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個人エントリーシート</vt:lpstr>
      <vt:lpstr>リレーエントリーシート</vt:lpstr>
      <vt:lpstr>マスタ</vt:lpstr>
      <vt:lpstr>リレー区分</vt:lpstr>
      <vt:lpstr>リレー種目</vt:lpstr>
      <vt:lpstr>個人区分</vt:lpstr>
      <vt:lpstr>個人種目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岩﨑英俊</dc:creator>
  <cp:lastModifiedBy>英俊 岩﨑</cp:lastModifiedBy>
  <cp:lastPrinted>2023-06-09T10:14:45Z</cp:lastPrinted>
  <dcterms:created xsi:type="dcterms:W3CDTF">1999-08-06T02:23:18Z</dcterms:created>
  <dcterms:modified xsi:type="dcterms:W3CDTF">2024-06-11T04:44:13Z</dcterms:modified>
</cp:coreProperties>
</file>